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030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" i="4" l="1"/>
  <c r="J4" i="4"/>
  <c r="K4" i="4"/>
  <c r="L4" i="4"/>
  <c r="M4" i="4"/>
  <c r="N4" i="4"/>
  <c r="O4" i="4"/>
  <c r="P4" i="4"/>
  <c r="Q4" i="4"/>
  <c r="R4" i="4"/>
  <c r="S4" i="4"/>
  <c r="T4" i="4"/>
  <c r="U4" i="4"/>
  <c r="J3" i="4"/>
  <c r="K3" i="4"/>
  <c r="L3" i="4"/>
  <c r="M3" i="4"/>
  <c r="N3" i="4"/>
  <c r="O3" i="4"/>
  <c r="P3" i="4"/>
  <c r="Q3" i="4"/>
  <c r="R3" i="4"/>
  <c r="S3" i="4"/>
  <c r="T3" i="4"/>
  <c r="U3" i="4"/>
  <c r="AQ2" i="4"/>
  <c r="IA1" i="2"/>
  <c r="HT1" i="2"/>
  <c r="HM1" i="2"/>
  <c r="HF1" i="2"/>
  <c r="IA2" i="2"/>
  <c r="HT2" i="2"/>
  <c r="HM2" i="2"/>
  <c r="HF2" i="2"/>
  <c r="HP31" i="2" l="1"/>
  <c r="HT13" i="2"/>
  <c r="HU13" i="2"/>
  <c r="HV13" i="2"/>
  <c r="HY13" i="2" s="1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Y24" i="2" s="1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Y31" i="2" s="1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Y45" i="2" s="1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Y49" i="2" s="1"/>
  <c r="HW49" i="2"/>
  <c r="HX49" i="2"/>
  <c r="HT50" i="2"/>
  <c r="HU50" i="2"/>
  <c r="HV50" i="2"/>
  <c r="HW50" i="2"/>
  <c r="HX50" i="2"/>
  <c r="HY50" i="2"/>
  <c r="HT51" i="2"/>
  <c r="HU51" i="2"/>
  <c r="HV51" i="2"/>
  <c r="HY51" i="2" s="1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Y57" i="2" s="1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Y60" i="2" s="1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Y76" i="2" s="1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Y81" i="2" s="1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Y84" i="2" s="1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Y90" i="2" s="1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Y98" i="2" s="1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Y103" i="2" s="1"/>
  <c r="HW103" i="2"/>
  <c r="HX103" i="2"/>
  <c r="HT104" i="2"/>
  <c r="HY104" i="2" s="1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Y109" i="2" s="1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R17" i="2" s="1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R22" i="2" s="1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R91" i="2" s="1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K20" i="2" s="1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K24" i="2" s="1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K46" i="2" s="1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K52" i="2" s="1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K56" i="2" s="1"/>
  <c r="HI56" i="2"/>
  <c r="HJ56" i="2"/>
  <c r="HF57" i="2"/>
  <c r="HK57" i="2" s="1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K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K74" i="2" s="1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K78" i="2" s="1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K81" i="2" s="1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K88" i="2" s="1"/>
  <c r="HG88" i="2"/>
  <c r="HH88" i="2"/>
  <c r="HI88" i="2"/>
  <c r="HJ88" i="2"/>
  <c r="HF89" i="2"/>
  <c r="HG89" i="2"/>
  <c r="HH89" i="2"/>
  <c r="HI89" i="2"/>
  <c r="HJ89" i="2"/>
  <c r="HK89" i="2"/>
  <c r="HF90" i="2"/>
  <c r="HG90" i="2"/>
  <c r="HK90" i="2" s="1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K98" i="2" s="1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K101" i="2" s="1"/>
  <c r="HG101" i="2"/>
  <c r="HH101" i="2"/>
  <c r="HI101" i="2"/>
  <c r="HJ101" i="2"/>
  <c r="HF102" i="2"/>
  <c r="HK102" i="2" s="1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T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33" i="2" l="1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12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3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4" i="4"/>
  <c r="GU126" i="2"/>
  <c r="GU125" i="2"/>
  <c r="GU124" i="2"/>
  <c r="GS124" i="2" s="1"/>
  <c r="GU123" i="2"/>
  <c r="GU121" i="2"/>
  <c r="GU120" i="2"/>
  <c r="GU119" i="2"/>
  <c r="GS119" i="2" s="1"/>
  <c r="GU118" i="2"/>
  <c r="GT126" i="2"/>
  <c r="GT125" i="2"/>
  <c r="GT123" i="2"/>
  <c r="GT121" i="2"/>
  <c r="GT120" i="2"/>
  <c r="GS126" i="2"/>
  <c r="GS125" i="2"/>
  <c r="GS123" i="2"/>
  <c r="GS121" i="2"/>
  <c r="GS120" i="2"/>
  <c r="GS118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8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P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P16" i="2"/>
  <c r="GK17" i="2"/>
  <c r="GL17" i="2"/>
  <c r="GM17" i="2"/>
  <c r="GN17" i="2"/>
  <c r="GO17" i="2"/>
  <c r="GP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P20" i="2"/>
  <c r="GK21" i="2"/>
  <c r="GL21" i="2"/>
  <c r="GM21" i="2"/>
  <c r="GN21" i="2"/>
  <c r="GO21" i="2"/>
  <c r="GP21" i="2"/>
  <c r="GK22" i="2"/>
  <c r="GL22" i="2"/>
  <c r="GM22" i="2"/>
  <c r="GN22" i="2"/>
  <c r="GO22" i="2"/>
  <c r="GP22" i="2"/>
  <c r="GK23" i="2"/>
  <c r="GL23" i="2"/>
  <c r="GM23" i="2"/>
  <c r="GN23" i="2"/>
  <c r="GO23" i="2"/>
  <c r="GP23" i="2"/>
  <c r="GK24" i="2"/>
  <c r="GL24" i="2"/>
  <c r="GM24" i="2"/>
  <c r="GN24" i="2"/>
  <c r="GO24" i="2"/>
  <c r="GP24" i="2"/>
  <c r="GK25" i="2"/>
  <c r="GL25" i="2"/>
  <c r="GM25" i="2"/>
  <c r="GN25" i="2"/>
  <c r="GO25" i="2"/>
  <c r="GP25" i="2"/>
  <c r="GK26" i="2"/>
  <c r="GL26" i="2"/>
  <c r="GM26" i="2"/>
  <c r="GN26" i="2"/>
  <c r="GO26" i="2"/>
  <c r="GP26" i="2"/>
  <c r="GK27" i="2"/>
  <c r="GL27" i="2"/>
  <c r="GM27" i="2"/>
  <c r="GN27" i="2"/>
  <c r="GO27" i="2"/>
  <c r="GP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P30" i="2"/>
  <c r="GK31" i="2"/>
  <c r="GL31" i="2"/>
  <c r="GM31" i="2"/>
  <c r="GN31" i="2"/>
  <c r="GO31" i="2"/>
  <c r="GP31" i="2"/>
  <c r="GK32" i="2"/>
  <c r="GL32" i="2"/>
  <c r="GM32" i="2"/>
  <c r="GN32" i="2"/>
  <c r="GO32" i="2"/>
  <c r="GP32" i="2"/>
  <c r="GK33" i="2"/>
  <c r="GL33" i="2"/>
  <c r="GM33" i="2"/>
  <c r="GN33" i="2"/>
  <c r="GO33" i="2"/>
  <c r="GP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P36" i="2"/>
  <c r="GK37" i="2"/>
  <c r="GL37" i="2"/>
  <c r="GM37" i="2"/>
  <c r="GN37" i="2"/>
  <c r="GO37" i="2"/>
  <c r="GP37" i="2"/>
  <c r="GK38" i="2"/>
  <c r="GL38" i="2"/>
  <c r="GM38" i="2"/>
  <c r="GN38" i="2"/>
  <c r="GO38" i="2"/>
  <c r="GP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P45" i="2"/>
  <c r="GK46" i="2"/>
  <c r="GL46" i="2"/>
  <c r="GM46" i="2"/>
  <c r="GN46" i="2"/>
  <c r="GO46" i="2"/>
  <c r="GP46" i="2"/>
  <c r="GK47" i="2"/>
  <c r="GL47" i="2"/>
  <c r="GM47" i="2"/>
  <c r="GN47" i="2"/>
  <c r="GO47" i="2"/>
  <c r="GP47" i="2"/>
  <c r="GK48" i="2"/>
  <c r="GL48" i="2"/>
  <c r="GM48" i="2"/>
  <c r="GN48" i="2"/>
  <c r="GO48" i="2"/>
  <c r="GP48" i="2"/>
  <c r="GK49" i="2"/>
  <c r="GL49" i="2"/>
  <c r="GM49" i="2"/>
  <c r="GN49" i="2"/>
  <c r="GO49" i="2"/>
  <c r="GP49" i="2"/>
  <c r="GK50" i="2"/>
  <c r="GL50" i="2"/>
  <c r="GM50" i="2"/>
  <c r="GN50" i="2"/>
  <c r="GO50" i="2"/>
  <c r="GP50" i="2"/>
  <c r="GK51" i="2"/>
  <c r="GL51" i="2"/>
  <c r="GM51" i="2"/>
  <c r="GN51" i="2"/>
  <c r="GO51" i="2"/>
  <c r="GP51" i="2"/>
  <c r="GK52" i="2"/>
  <c r="GL52" i="2"/>
  <c r="GM52" i="2"/>
  <c r="GN52" i="2"/>
  <c r="GO52" i="2"/>
  <c r="GP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P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P60" i="2"/>
  <c r="GK61" i="2"/>
  <c r="GL61" i="2"/>
  <c r="GM61" i="2"/>
  <c r="GN61" i="2"/>
  <c r="GO61" i="2"/>
  <c r="GP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P72" i="2"/>
  <c r="GK73" i="2"/>
  <c r="GL73" i="2"/>
  <c r="GM73" i="2"/>
  <c r="GN73" i="2"/>
  <c r="GO73" i="2"/>
  <c r="GP73" i="2"/>
  <c r="GK74" i="2"/>
  <c r="GL74" i="2"/>
  <c r="GM74" i="2"/>
  <c r="GN74" i="2"/>
  <c r="GO74" i="2"/>
  <c r="GP74" i="2"/>
  <c r="GK75" i="2"/>
  <c r="GL75" i="2"/>
  <c r="GM75" i="2"/>
  <c r="GN75" i="2"/>
  <c r="GO75" i="2"/>
  <c r="GP75" i="2"/>
  <c r="GK76" i="2"/>
  <c r="GL76" i="2"/>
  <c r="GM76" i="2"/>
  <c r="GN76" i="2"/>
  <c r="GO76" i="2"/>
  <c r="GP76" i="2"/>
  <c r="GK77" i="2"/>
  <c r="GL77" i="2"/>
  <c r="GM77" i="2"/>
  <c r="GN77" i="2"/>
  <c r="GO77" i="2"/>
  <c r="GP77" i="2"/>
  <c r="GK78" i="2"/>
  <c r="GL78" i="2"/>
  <c r="GM78" i="2"/>
  <c r="GN78" i="2"/>
  <c r="GO78" i="2"/>
  <c r="GP78" i="2"/>
  <c r="GK79" i="2"/>
  <c r="GL79" i="2"/>
  <c r="GM79" i="2"/>
  <c r="GN79" i="2"/>
  <c r="GO79" i="2"/>
  <c r="GP79" i="2"/>
  <c r="GK80" i="2"/>
  <c r="GL80" i="2"/>
  <c r="GM80" i="2"/>
  <c r="GN80" i="2"/>
  <c r="GO80" i="2"/>
  <c r="GP80" i="2"/>
  <c r="GK81" i="2"/>
  <c r="GL81" i="2"/>
  <c r="GM81" i="2"/>
  <c r="GN81" i="2"/>
  <c r="GO81" i="2"/>
  <c r="GP81" i="2"/>
  <c r="GK82" i="2"/>
  <c r="GL82" i="2"/>
  <c r="GM82" i="2"/>
  <c r="GN82" i="2"/>
  <c r="GO82" i="2"/>
  <c r="GP82" i="2"/>
  <c r="GK83" i="2"/>
  <c r="GL83" i="2"/>
  <c r="GM83" i="2"/>
  <c r="GN83" i="2"/>
  <c r="GO83" i="2"/>
  <c r="GP83" i="2"/>
  <c r="GK84" i="2"/>
  <c r="GL84" i="2"/>
  <c r="GM84" i="2"/>
  <c r="GN84" i="2"/>
  <c r="GO84" i="2"/>
  <c r="GP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P87" i="2"/>
  <c r="GK88" i="2"/>
  <c r="GL88" i="2"/>
  <c r="GM88" i="2"/>
  <c r="GN88" i="2"/>
  <c r="GO88" i="2"/>
  <c r="GP88" i="2"/>
  <c r="GK89" i="2"/>
  <c r="GL89" i="2"/>
  <c r="GM89" i="2"/>
  <c r="GN89" i="2"/>
  <c r="GO89" i="2"/>
  <c r="GP89" i="2"/>
  <c r="GK90" i="2"/>
  <c r="GL90" i="2"/>
  <c r="GM90" i="2"/>
  <c r="GN90" i="2"/>
  <c r="GO90" i="2"/>
  <c r="GP90" i="2"/>
  <c r="GK91" i="2"/>
  <c r="GL91" i="2"/>
  <c r="GM91" i="2"/>
  <c r="GN91" i="2"/>
  <c r="GO91" i="2"/>
  <c r="GP91" i="2"/>
  <c r="GK92" i="2"/>
  <c r="GL92" i="2"/>
  <c r="GM92" i="2"/>
  <c r="GN92" i="2"/>
  <c r="GO92" i="2"/>
  <c r="GP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P96" i="2"/>
  <c r="GK97" i="2"/>
  <c r="GL97" i="2"/>
  <c r="GM97" i="2"/>
  <c r="GN97" i="2"/>
  <c r="GO97" i="2"/>
  <c r="GP97" i="2"/>
  <c r="GK98" i="2"/>
  <c r="GL98" i="2"/>
  <c r="GM98" i="2"/>
  <c r="GN98" i="2"/>
  <c r="GO98" i="2"/>
  <c r="GP98" i="2"/>
  <c r="GK99" i="2"/>
  <c r="GL99" i="2"/>
  <c r="GM99" i="2"/>
  <c r="GN99" i="2"/>
  <c r="GO99" i="2"/>
  <c r="GP99" i="2"/>
  <c r="GK100" i="2"/>
  <c r="GL100" i="2"/>
  <c r="GM100" i="2"/>
  <c r="GN100" i="2"/>
  <c r="GO100" i="2"/>
  <c r="GP100" i="2"/>
  <c r="GK101" i="2"/>
  <c r="GL101" i="2"/>
  <c r="GM101" i="2"/>
  <c r="GN101" i="2"/>
  <c r="GO101" i="2"/>
  <c r="GP101" i="2"/>
  <c r="GK102" i="2"/>
  <c r="GL102" i="2"/>
  <c r="GM102" i="2"/>
  <c r="GN102" i="2"/>
  <c r="GO102" i="2"/>
  <c r="GP102" i="2"/>
  <c r="GK103" i="2"/>
  <c r="GL103" i="2"/>
  <c r="GM103" i="2"/>
  <c r="GN103" i="2"/>
  <c r="GO103" i="2"/>
  <c r="GP103" i="2"/>
  <c r="GK104" i="2"/>
  <c r="GL104" i="2"/>
  <c r="GM104" i="2"/>
  <c r="GN104" i="2"/>
  <c r="GO104" i="2"/>
  <c r="GP104" i="2"/>
  <c r="GK105" i="2"/>
  <c r="GL105" i="2"/>
  <c r="GM105" i="2"/>
  <c r="GN105" i="2"/>
  <c r="GO105" i="2"/>
  <c r="GP105" i="2"/>
  <c r="GK106" i="2"/>
  <c r="GL106" i="2"/>
  <c r="GM106" i="2"/>
  <c r="GN106" i="2"/>
  <c r="GO106" i="2"/>
  <c r="GP106" i="2"/>
  <c r="GK107" i="2"/>
  <c r="GL107" i="2"/>
  <c r="GM107" i="2"/>
  <c r="GN107" i="2"/>
  <c r="GO107" i="2"/>
  <c r="GP107" i="2"/>
  <c r="GK108" i="2"/>
  <c r="GL108" i="2"/>
  <c r="GM108" i="2"/>
  <c r="GN108" i="2"/>
  <c r="GO108" i="2"/>
  <c r="GP108" i="2"/>
  <c r="GK109" i="2"/>
  <c r="GL109" i="2"/>
  <c r="GM109" i="2"/>
  <c r="GN109" i="2"/>
  <c r="GO109" i="2"/>
  <c r="GP109" i="2"/>
  <c r="GK110" i="2"/>
  <c r="GL110" i="2"/>
  <c r="GM110" i="2"/>
  <c r="GN110" i="2"/>
  <c r="GO110" i="2"/>
  <c r="GP110" i="2"/>
  <c r="GK111" i="2"/>
  <c r="GL111" i="2"/>
  <c r="GM111" i="2"/>
  <c r="GN111" i="2"/>
  <c r="GO111" i="2"/>
  <c r="GP111" i="2"/>
  <c r="GK112" i="2"/>
  <c r="GL112" i="2"/>
  <c r="GM112" i="2"/>
  <c r="GN112" i="2"/>
  <c r="GO112" i="2"/>
  <c r="GP112" i="2"/>
  <c r="GP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W105" i="2" l="1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3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CA26" i="2"/>
  <c r="CA110" i="2"/>
  <c r="CA52" i="2"/>
  <c r="CA111" i="2"/>
  <c r="CA83" i="2"/>
  <c r="CA46" i="2"/>
  <c r="CA96" i="2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BT20" i="2"/>
  <c r="BT104" i="2"/>
  <c r="BT82" i="2"/>
  <c r="BT78" i="2"/>
  <c r="BT76" i="2"/>
  <c r="BT96" i="2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BF46" i="2"/>
  <c r="BF39" i="2"/>
  <c r="BF111" i="2"/>
  <c r="BF103" i="2"/>
  <c r="BF99" i="2"/>
  <c r="BF88" i="2"/>
  <c r="BF82" i="2"/>
  <c r="BF61" i="2"/>
  <c r="BF37" i="2"/>
  <c r="BF96" i="2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LZ12" i="2"/>
  <c r="LY12" i="2"/>
  <c r="LX12" i="2"/>
  <c r="LW12" i="2"/>
  <c r="LV12" i="2"/>
  <c r="LU12" i="2"/>
  <c r="LS12" i="2"/>
  <c r="LR12" i="2"/>
  <c r="LQ12" i="2"/>
  <c r="LP12" i="2"/>
  <c r="LO12" i="2"/>
  <c r="LN12" i="2"/>
  <c r="LL12" i="2"/>
  <c r="LK12" i="2"/>
  <c r="LJ12" i="2"/>
  <c r="LI12" i="2"/>
  <c r="LH12" i="2"/>
  <c r="LG12" i="2"/>
  <c r="LE12" i="2"/>
  <c r="LD12" i="2"/>
  <c r="LC12" i="2"/>
  <c r="LB12" i="2"/>
  <c r="LA12" i="2"/>
  <c r="KZ12" i="2"/>
  <c r="KX12" i="2"/>
  <c r="KW12" i="2"/>
  <c r="KV12" i="2"/>
  <c r="KU12" i="2"/>
  <c r="KT12" i="2"/>
  <c r="KS12" i="2"/>
  <c r="KQ12" i="2"/>
  <c r="KP12" i="2"/>
  <c r="KO12" i="2"/>
  <c r="KN12" i="2"/>
  <c r="KM12" i="2"/>
  <c r="KL12" i="2"/>
  <c r="KJ12" i="2"/>
  <c r="KI12" i="2"/>
  <c r="KH12" i="2"/>
  <c r="KG12" i="2"/>
  <c r="KF12" i="2"/>
  <c r="KE12" i="2"/>
  <c r="KC12" i="2"/>
  <c r="KB12" i="2"/>
  <c r="KA12" i="2"/>
  <c r="JZ12" i="2"/>
  <c r="JY12" i="2"/>
  <c r="JX12" i="2"/>
  <c r="JV12" i="2"/>
  <c r="JU12" i="2"/>
  <c r="JT12" i="2"/>
  <c r="JS12" i="2"/>
  <c r="JR12" i="2"/>
  <c r="JQ12" i="2"/>
  <c r="JO12" i="2"/>
  <c r="JN12" i="2"/>
  <c r="JM12" i="2"/>
  <c r="JL12" i="2"/>
  <c r="JK12" i="2"/>
  <c r="JJ12" i="2"/>
  <c r="JH12" i="2"/>
  <c r="JG12" i="2"/>
  <c r="JF12" i="2"/>
  <c r="JE12" i="2"/>
  <c r="JD12" i="2"/>
  <c r="JC12" i="2"/>
  <c r="JA12" i="2"/>
  <c r="IZ12" i="2"/>
  <c r="IY12" i="2"/>
  <c r="IX12" i="2"/>
  <c r="IW12" i="2"/>
  <c r="IV12" i="2"/>
  <c r="IT12" i="2"/>
  <c r="IS12" i="2"/>
  <c r="IR12" i="2"/>
  <c r="IQ12" i="2"/>
  <c r="IP12" i="2"/>
  <c r="IO12" i="2"/>
  <c r="IM12" i="2"/>
  <c r="IL12" i="2"/>
  <c r="IK12" i="2"/>
  <c r="IJ12" i="2"/>
  <c r="II12" i="2"/>
  <c r="IH12" i="2"/>
  <c r="IF12" i="2"/>
  <c r="IE12" i="2"/>
  <c r="ID12" i="2"/>
  <c r="IC12" i="2"/>
  <c r="IB12" i="2"/>
  <c r="IA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4" i="2"/>
  <c r="LV125" i="2"/>
  <c r="LV126" i="2"/>
  <c r="LV123" i="2"/>
  <c r="LV119" i="2"/>
  <c r="LV120" i="2"/>
  <c r="LV121" i="2"/>
  <c r="LV118" i="2"/>
  <c r="LO124" i="2"/>
  <c r="LO125" i="2"/>
  <c r="LO126" i="2"/>
  <c r="LO123" i="2"/>
  <c r="LO119" i="2"/>
  <c r="LO120" i="2"/>
  <c r="LO121" i="2"/>
  <c r="LO118" i="2"/>
  <c r="LH124" i="2"/>
  <c r="LH125" i="2"/>
  <c r="LH126" i="2"/>
  <c r="LH123" i="2"/>
  <c r="LH119" i="2"/>
  <c r="LH120" i="2"/>
  <c r="LH121" i="2"/>
  <c r="LH118" i="2"/>
  <c r="LA124" i="2"/>
  <c r="LA125" i="2"/>
  <c r="LA126" i="2"/>
  <c r="LA123" i="2"/>
  <c r="LA119" i="2"/>
  <c r="LA120" i="2"/>
  <c r="LA121" i="2"/>
  <c r="LA118" i="2"/>
  <c r="KT124" i="2"/>
  <c r="KT125" i="2"/>
  <c r="KT126" i="2"/>
  <c r="KT123" i="2"/>
  <c r="KT119" i="2"/>
  <c r="KT120" i="2"/>
  <c r="KT121" i="2"/>
  <c r="KT118" i="2"/>
  <c r="KM124" i="2"/>
  <c r="KM125" i="2"/>
  <c r="KM126" i="2"/>
  <c r="KM123" i="2"/>
  <c r="KM119" i="2"/>
  <c r="KM120" i="2"/>
  <c r="KM121" i="2"/>
  <c r="KM118" i="2"/>
  <c r="KF124" i="2"/>
  <c r="KF125" i="2"/>
  <c r="KF126" i="2"/>
  <c r="KF123" i="2"/>
  <c r="KF119" i="2"/>
  <c r="KF120" i="2"/>
  <c r="KF121" i="2"/>
  <c r="KF118" i="2"/>
  <c r="JZ126" i="2"/>
  <c r="JZ125" i="2"/>
  <c r="JY124" i="2"/>
  <c r="JY125" i="2"/>
  <c r="JY126" i="2"/>
  <c r="JY123" i="2"/>
  <c r="JY119" i="2"/>
  <c r="JY120" i="2"/>
  <c r="JY121" i="2"/>
  <c r="JY118" i="2"/>
  <c r="JR124" i="2"/>
  <c r="JR125" i="2"/>
  <c r="JR126" i="2"/>
  <c r="JR123" i="2"/>
  <c r="JR119" i="2"/>
  <c r="JR120" i="2"/>
  <c r="JR121" i="2"/>
  <c r="JR118" i="2"/>
  <c r="JK124" i="2"/>
  <c r="JK125" i="2"/>
  <c r="JK126" i="2"/>
  <c r="JK123" i="2"/>
  <c r="JK119" i="2"/>
  <c r="JK120" i="2"/>
  <c r="JK121" i="2"/>
  <c r="JK118" i="2"/>
  <c r="JD124" i="2"/>
  <c r="JD125" i="2"/>
  <c r="JD126" i="2"/>
  <c r="JD123" i="2"/>
  <c r="JD119" i="2"/>
  <c r="JD120" i="2"/>
  <c r="JD121" i="2"/>
  <c r="JD118" i="2"/>
  <c r="IW124" i="2"/>
  <c r="IW125" i="2"/>
  <c r="IW126" i="2"/>
  <c r="IW123" i="2"/>
  <c r="IW119" i="2"/>
  <c r="IW120" i="2"/>
  <c r="IW121" i="2"/>
  <c r="IW118" i="2"/>
  <c r="IP124" i="2"/>
  <c r="IP125" i="2"/>
  <c r="IP126" i="2"/>
  <c r="IP123" i="2"/>
  <c r="IP119" i="2"/>
  <c r="IP120" i="2"/>
  <c r="IP121" i="2"/>
  <c r="IP118" i="2"/>
  <c r="II124" i="2"/>
  <c r="II125" i="2"/>
  <c r="II126" i="2"/>
  <c r="II123" i="2"/>
  <c r="II119" i="2"/>
  <c r="II120" i="2"/>
  <c r="II121" i="2"/>
  <c r="II118" i="2"/>
  <c r="IB124" i="2"/>
  <c r="IB125" i="2"/>
  <c r="IB126" i="2"/>
  <c r="IB123" i="2"/>
  <c r="IB119" i="2"/>
  <c r="IB120" i="2"/>
  <c r="IB121" i="2"/>
  <c r="IB118" i="2"/>
  <c r="HU126" i="2"/>
  <c r="HU121" i="2"/>
  <c r="HN120" i="2"/>
  <c r="HN121" i="2"/>
  <c r="HG125" i="2"/>
  <c r="HG126" i="2"/>
  <c r="HG121" i="2"/>
  <c r="GZ125" i="2"/>
  <c r="GZ126" i="2"/>
  <c r="GZ120" i="2"/>
  <c r="GZ121" i="2"/>
  <c r="GL124" i="2"/>
  <c r="GL125" i="2"/>
  <c r="GL126" i="2"/>
  <c r="GL123" i="2"/>
  <c r="GL119" i="2"/>
  <c r="GL120" i="2"/>
  <c r="GL121" i="2"/>
  <c r="GL118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F118" i="2"/>
  <c r="CD118" i="2" s="1"/>
  <c r="CF121" i="2"/>
  <c r="CE121" i="2"/>
  <c r="CD119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AY101" i="2"/>
  <c r="AY33" i="2"/>
  <c r="AY107" i="2"/>
  <c r="AY52" i="2"/>
  <c r="AY21" i="2"/>
  <c r="AY111" i="2"/>
  <c r="AY14" i="2"/>
  <c r="AY36" i="2"/>
  <c r="AY46" i="2"/>
  <c r="AY45" i="2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W129" i="2"/>
  <c r="LU129" i="2"/>
  <c r="LW128" i="2"/>
  <c r="LU128" i="2"/>
  <c r="LW127" i="2"/>
  <c r="LU127" i="2"/>
  <c r="LX126" i="2"/>
  <c r="LW126" i="2"/>
  <c r="LX125" i="2"/>
  <c r="LW125" i="2"/>
  <c r="LX124" i="2"/>
  <c r="LW124" i="2"/>
  <c r="LX123" i="2"/>
  <c r="LW123" i="2"/>
  <c r="LW122" i="2"/>
  <c r="LU122" i="2"/>
  <c r="LX121" i="2"/>
  <c r="LW121" i="2"/>
  <c r="LX120" i="2"/>
  <c r="LW120" i="2"/>
  <c r="LX119" i="2"/>
  <c r="LW119" i="2"/>
  <c r="LX118" i="2"/>
  <c r="LW118" i="2"/>
  <c r="LW117" i="2"/>
  <c r="LU117" i="2"/>
  <c r="LW116" i="2"/>
  <c r="LU116" i="2"/>
  <c r="LY115" i="2"/>
  <c r="LW115" i="2"/>
  <c r="LU115" i="2"/>
  <c r="LW114" i="2"/>
  <c r="LU114" i="2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I129" i="2"/>
  <c r="LG129" i="2"/>
  <c r="LI128" i="2"/>
  <c r="LG128" i="2"/>
  <c r="LI127" i="2"/>
  <c r="LG127" i="2"/>
  <c r="LJ126" i="2"/>
  <c r="LI126" i="2"/>
  <c r="LJ125" i="2"/>
  <c r="LI125" i="2"/>
  <c r="LJ124" i="2"/>
  <c r="LI124" i="2"/>
  <c r="LJ123" i="2"/>
  <c r="LI123" i="2"/>
  <c r="LI122" i="2"/>
  <c r="LG122" i="2"/>
  <c r="LJ121" i="2"/>
  <c r="LI121" i="2"/>
  <c r="LJ120" i="2"/>
  <c r="LI120" i="2"/>
  <c r="LJ119" i="2"/>
  <c r="LI119" i="2"/>
  <c r="LJ118" i="2"/>
  <c r="LI118" i="2"/>
  <c r="LI117" i="2"/>
  <c r="LG117" i="2"/>
  <c r="LI116" i="2"/>
  <c r="LG116" i="2"/>
  <c r="LK115" i="2"/>
  <c r="LI115" i="2"/>
  <c r="LG115" i="2"/>
  <c r="LI114" i="2"/>
  <c r="LG114" i="2"/>
  <c r="KZ130" i="2"/>
  <c r="LB129" i="2"/>
  <c r="KZ129" i="2"/>
  <c r="LB128" i="2"/>
  <c r="KZ128" i="2"/>
  <c r="LB127" i="2"/>
  <c r="KZ127" i="2"/>
  <c r="LC126" i="2"/>
  <c r="LB126" i="2"/>
  <c r="LC125" i="2"/>
  <c r="LB125" i="2"/>
  <c r="LC124" i="2"/>
  <c r="LB124" i="2"/>
  <c r="LC123" i="2"/>
  <c r="LB123" i="2"/>
  <c r="LB122" i="2"/>
  <c r="KZ122" i="2"/>
  <c r="LC121" i="2"/>
  <c r="LB121" i="2"/>
  <c r="LC120" i="2"/>
  <c r="LB120" i="2"/>
  <c r="LC119" i="2"/>
  <c r="LB119" i="2"/>
  <c r="LC118" i="2"/>
  <c r="LB118" i="2"/>
  <c r="LB117" i="2"/>
  <c r="KZ117" i="2"/>
  <c r="LB116" i="2"/>
  <c r="KZ116" i="2"/>
  <c r="LD115" i="2"/>
  <c r="LB115" i="2"/>
  <c r="KZ115" i="2"/>
  <c r="LB114" i="2"/>
  <c r="KZ114" i="2"/>
  <c r="KS130" i="2"/>
  <c r="KU129" i="2"/>
  <c r="KS129" i="2"/>
  <c r="KU128" i="2"/>
  <c r="KS128" i="2"/>
  <c r="KU127" i="2"/>
  <c r="KS127" i="2"/>
  <c r="KV126" i="2"/>
  <c r="KU126" i="2"/>
  <c r="KV125" i="2"/>
  <c r="KU125" i="2"/>
  <c r="KV124" i="2"/>
  <c r="KU124" i="2"/>
  <c r="KV123" i="2"/>
  <c r="KU123" i="2"/>
  <c r="KU122" i="2"/>
  <c r="KS122" i="2"/>
  <c r="KV121" i="2"/>
  <c r="KU121" i="2"/>
  <c r="KV120" i="2"/>
  <c r="KU120" i="2"/>
  <c r="KV119" i="2"/>
  <c r="KU119" i="2"/>
  <c r="KV118" i="2"/>
  <c r="KU118" i="2"/>
  <c r="KU117" i="2"/>
  <c r="KS117" i="2"/>
  <c r="KU116" i="2"/>
  <c r="KS116" i="2"/>
  <c r="KW115" i="2"/>
  <c r="KU115" i="2"/>
  <c r="KS115" i="2"/>
  <c r="KU114" i="2"/>
  <c r="KS114" i="2"/>
  <c r="KL130" i="2"/>
  <c r="KN129" i="2"/>
  <c r="KL129" i="2"/>
  <c r="KN128" i="2"/>
  <c r="KL128" i="2"/>
  <c r="KN127" i="2"/>
  <c r="KL127" i="2"/>
  <c r="KO126" i="2"/>
  <c r="KN126" i="2"/>
  <c r="KO125" i="2"/>
  <c r="KN125" i="2"/>
  <c r="KO124" i="2"/>
  <c r="KN124" i="2"/>
  <c r="KO123" i="2"/>
  <c r="KN123" i="2"/>
  <c r="KN122" i="2"/>
  <c r="KL122" i="2"/>
  <c r="KO121" i="2"/>
  <c r="KN121" i="2"/>
  <c r="KO120" i="2"/>
  <c r="KN120" i="2"/>
  <c r="KO119" i="2"/>
  <c r="KN119" i="2"/>
  <c r="KO118" i="2"/>
  <c r="KN118" i="2"/>
  <c r="KN117" i="2"/>
  <c r="KL117" i="2"/>
  <c r="KN116" i="2"/>
  <c r="KL116" i="2"/>
  <c r="KP115" i="2"/>
  <c r="KN115" i="2"/>
  <c r="KL115" i="2"/>
  <c r="KN114" i="2"/>
  <c r="KL114" i="2"/>
  <c r="KE130" i="2"/>
  <c r="KG129" i="2"/>
  <c r="KE129" i="2"/>
  <c r="KG128" i="2"/>
  <c r="KE128" i="2"/>
  <c r="KG127" i="2"/>
  <c r="KE127" i="2"/>
  <c r="KH126" i="2"/>
  <c r="KG126" i="2"/>
  <c r="KH125" i="2"/>
  <c r="KG125" i="2"/>
  <c r="KH124" i="2"/>
  <c r="KG124" i="2"/>
  <c r="KH123" i="2"/>
  <c r="KG123" i="2"/>
  <c r="KG122" i="2"/>
  <c r="KE122" i="2"/>
  <c r="KH121" i="2"/>
  <c r="KG121" i="2"/>
  <c r="KH120" i="2"/>
  <c r="KG120" i="2"/>
  <c r="KH119" i="2"/>
  <c r="KG119" i="2"/>
  <c r="KH118" i="2"/>
  <c r="KG118" i="2"/>
  <c r="KG117" i="2"/>
  <c r="KE117" i="2"/>
  <c r="KG116" i="2"/>
  <c r="KE116" i="2"/>
  <c r="KI115" i="2"/>
  <c r="KG115" i="2"/>
  <c r="KE115" i="2"/>
  <c r="KG114" i="2"/>
  <c r="KE114" i="2"/>
  <c r="JX130" i="2"/>
  <c r="JZ129" i="2"/>
  <c r="JX129" i="2"/>
  <c r="JZ128" i="2"/>
  <c r="JX128" i="2"/>
  <c r="JZ127" i="2"/>
  <c r="JX127" i="2"/>
  <c r="KA126" i="2"/>
  <c r="KA125" i="2"/>
  <c r="KA124" i="2"/>
  <c r="JZ124" i="2"/>
  <c r="KA123" i="2"/>
  <c r="JZ123" i="2"/>
  <c r="JZ122" i="2"/>
  <c r="JX122" i="2"/>
  <c r="KA121" i="2"/>
  <c r="JZ121" i="2"/>
  <c r="KA120" i="2"/>
  <c r="JZ120" i="2"/>
  <c r="KA119" i="2"/>
  <c r="JZ119" i="2"/>
  <c r="KA118" i="2"/>
  <c r="JZ118" i="2"/>
  <c r="JZ117" i="2"/>
  <c r="JX117" i="2"/>
  <c r="JZ116" i="2"/>
  <c r="JX116" i="2"/>
  <c r="KB115" i="2"/>
  <c r="JZ115" i="2"/>
  <c r="JX115" i="2"/>
  <c r="JZ114" i="2"/>
  <c r="JX114" i="2"/>
  <c r="JQ130" i="2"/>
  <c r="JS129" i="2"/>
  <c r="JQ129" i="2"/>
  <c r="JS128" i="2"/>
  <c r="JQ128" i="2"/>
  <c r="JS127" i="2"/>
  <c r="JQ127" i="2"/>
  <c r="JT126" i="2"/>
  <c r="JS126" i="2"/>
  <c r="JT125" i="2"/>
  <c r="JS125" i="2"/>
  <c r="JT124" i="2"/>
  <c r="JS124" i="2"/>
  <c r="JT123" i="2"/>
  <c r="JS123" i="2"/>
  <c r="JS122" i="2"/>
  <c r="JQ122" i="2"/>
  <c r="JT121" i="2"/>
  <c r="JS121" i="2"/>
  <c r="JT120" i="2"/>
  <c r="JS120" i="2"/>
  <c r="JT119" i="2"/>
  <c r="JS119" i="2"/>
  <c r="JT118" i="2"/>
  <c r="JS118" i="2"/>
  <c r="JS117" i="2"/>
  <c r="JQ117" i="2"/>
  <c r="JS116" i="2"/>
  <c r="JQ116" i="2"/>
  <c r="JU115" i="2"/>
  <c r="JS115" i="2"/>
  <c r="JQ115" i="2"/>
  <c r="JS114" i="2"/>
  <c r="JQ114" i="2"/>
  <c r="JJ130" i="2"/>
  <c r="JL129" i="2"/>
  <c r="JJ129" i="2"/>
  <c r="JL128" i="2"/>
  <c r="JJ128" i="2"/>
  <c r="JL127" i="2"/>
  <c r="JJ127" i="2"/>
  <c r="JM126" i="2"/>
  <c r="JL126" i="2"/>
  <c r="JM125" i="2"/>
  <c r="JL125" i="2"/>
  <c r="JM124" i="2"/>
  <c r="JL124" i="2"/>
  <c r="JM123" i="2"/>
  <c r="JL123" i="2"/>
  <c r="JL122" i="2"/>
  <c r="JJ122" i="2"/>
  <c r="JM121" i="2"/>
  <c r="JL121" i="2"/>
  <c r="JM120" i="2"/>
  <c r="JL120" i="2"/>
  <c r="JM119" i="2"/>
  <c r="JL119" i="2"/>
  <c r="JM118" i="2"/>
  <c r="JL118" i="2"/>
  <c r="JL117" i="2"/>
  <c r="JJ117" i="2"/>
  <c r="JL116" i="2"/>
  <c r="JJ116" i="2"/>
  <c r="JN115" i="2"/>
  <c r="JL115" i="2"/>
  <c r="JJ115" i="2"/>
  <c r="JL114" i="2"/>
  <c r="JJ114" i="2"/>
  <c r="JC130" i="2"/>
  <c r="JE129" i="2"/>
  <c r="JC129" i="2"/>
  <c r="JE128" i="2"/>
  <c r="JC128" i="2"/>
  <c r="JE127" i="2"/>
  <c r="JC127" i="2"/>
  <c r="JF126" i="2"/>
  <c r="JE126" i="2"/>
  <c r="JF125" i="2"/>
  <c r="JE125" i="2"/>
  <c r="JF124" i="2"/>
  <c r="JE124" i="2"/>
  <c r="JF123" i="2"/>
  <c r="JE123" i="2"/>
  <c r="JE122" i="2"/>
  <c r="JC122" i="2"/>
  <c r="JF121" i="2"/>
  <c r="JE121" i="2"/>
  <c r="JF120" i="2"/>
  <c r="JE120" i="2"/>
  <c r="JF119" i="2"/>
  <c r="JE119" i="2"/>
  <c r="JF118" i="2"/>
  <c r="JE118" i="2"/>
  <c r="JE117" i="2"/>
  <c r="JC117" i="2"/>
  <c r="JE116" i="2"/>
  <c r="JC116" i="2"/>
  <c r="JG115" i="2"/>
  <c r="JE115" i="2"/>
  <c r="JC115" i="2"/>
  <c r="JE114" i="2"/>
  <c r="JC114" i="2"/>
  <c r="IV130" i="2"/>
  <c r="IX129" i="2"/>
  <c r="IV129" i="2"/>
  <c r="IX128" i="2"/>
  <c r="IV128" i="2"/>
  <c r="IX127" i="2"/>
  <c r="IV127" i="2"/>
  <c r="IY126" i="2"/>
  <c r="IX126" i="2"/>
  <c r="IY125" i="2"/>
  <c r="IX125" i="2"/>
  <c r="IY124" i="2"/>
  <c r="IX124" i="2"/>
  <c r="IY123" i="2"/>
  <c r="IX123" i="2"/>
  <c r="IX122" i="2"/>
  <c r="IV122" i="2"/>
  <c r="IY121" i="2"/>
  <c r="IX121" i="2"/>
  <c r="IY120" i="2"/>
  <c r="IX120" i="2"/>
  <c r="IY119" i="2"/>
  <c r="IX119" i="2"/>
  <c r="IY118" i="2"/>
  <c r="IX118" i="2"/>
  <c r="IX117" i="2"/>
  <c r="IV117" i="2"/>
  <c r="IX116" i="2"/>
  <c r="IV116" i="2"/>
  <c r="IZ115" i="2"/>
  <c r="IX115" i="2"/>
  <c r="IV115" i="2"/>
  <c r="IX114" i="2"/>
  <c r="IV114" i="2"/>
  <c r="IO130" i="2"/>
  <c r="IQ129" i="2"/>
  <c r="IO129" i="2"/>
  <c r="IQ128" i="2"/>
  <c r="IO128" i="2"/>
  <c r="IQ127" i="2"/>
  <c r="IO127" i="2"/>
  <c r="IR126" i="2"/>
  <c r="IQ126" i="2"/>
  <c r="IR125" i="2"/>
  <c r="IQ125" i="2"/>
  <c r="IR124" i="2"/>
  <c r="IQ124" i="2"/>
  <c r="IR123" i="2"/>
  <c r="IQ123" i="2"/>
  <c r="IQ122" i="2"/>
  <c r="IO122" i="2"/>
  <c r="IR121" i="2"/>
  <c r="IQ121" i="2"/>
  <c r="IR120" i="2"/>
  <c r="IQ120" i="2"/>
  <c r="IR119" i="2"/>
  <c r="IQ119" i="2"/>
  <c r="IR118" i="2"/>
  <c r="IQ118" i="2"/>
  <c r="IQ117" i="2"/>
  <c r="IO117" i="2"/>
  <c r="IQ116" i="2"/>
  <c r="IO116" i="2"/>
  <c r="IS115" i="2"/>
  <c r="IQ115" i="2"/>
  <c r="IO115" i="2"/>
  <c r="IQ114" i="2"/>
  <c r="IO114" i="2"/>
  <c r="IH130" i="2"/>
  <c r="IJ129" i="2"/>
  <c r="IH129" i="2"/>
  <c r="IJ128" i="2"/>
  <c r="IH128" i="2"/>
  <c r="IJ127" i="2"/>
  <c r="IH127" i="2"/>
  <c r="IK126" i="2"/>
  <c r="IJ126" i="2"/>
  <c r="IK125" i="2"/>
  <c r="IJ125" i="2"/>
  <c r="IK124" i="2"/>
  <c r="IJ124" i="2"/>
  <c r="IK123" i="2"/>
  <c r="IJ123" i="2"/>
  <c r="IJ122" i="2"/>
  <c r="IH122" i="2"/>
  <c r="IK121" i="2"/>
  <c r="IJ121" i="2"/>
  <c r="IK120" i="2"/>
  <c r="IJ120" i="2"/>
  <c r="IK119" i="2"/>
  <c r="IJ119" i="2"/>
  <c r="IK118" i="2"/>
  <c r="IJ118" i="2"/>
  <c r="IJ117" i="2"/>
  <c r="IH117" i="2"/>
  <c r="IJ116" i="2"/>
  <c r="IH116" i="2"/>
  <c r="IL115" i="2"/>
  <c r="IJ115" i="2"/>
  <c r="IH115" i="2"/>
  <c r="IJ114" i="2"/>
  <c r="IH114" i="2"/>
  <c r="IA130" i="2"/>
  <c r="IC129" i="2"/>
  <c r="IA129" i="2"/>
  <c r="IC128" i="2"/>
  <c r="IA128" i="2"/>
  <c r="IC127" i="2"/>
  <c r="IA127" i="2"/>
  <c r="ID126" i="2"/>
  <c r="IC126" i="2"/>
  <c r="ID125" i="2"/>
  <c r="IC125" i="2"/>
  <c r="ID124" i="2"/>
  <c r="IC124" i="2"/>
  <c r="ID123" i="2"/>
  <c r="IC123" i="2"/>
  <c r="IC122" i="2"/>
  <c r="IA122" i="2"/>
  <c r="ID121" i="2"/>
  <c r="IC121" i="2"/>
  <c r="ID120" i="2"/>
  <c r="IC120" i="2"/>
  <c r="ID119" i="2"/>
  <c r="IC119" i="2"/>
  <c r="ID118" i="2"/>
  <c r="IC118" i="2"/>
  <c r="IC117" i="2"/>
  <c r="IA117" i="2"/>
  <c r="IC116" i="2"/>
  <c r="IA116" i="2"/>
  <c r="IE115" i="2"/>
  <c r="IC115" i="2"/>
  <c r="IA115" i="2"/>
  <c r="IC114" i="2"/>
  <c r="IA114" i="2"/>
  <c r="HT130" i="2"/>
  <c r="HT129" i="2"/>
  <c r="HT128" i="2"/>
  <c r="HT127" i="2"/>
  <c r="HW126" i="2"/>
  <c r="HV126" i="2"/>
  <c r="HW125" i="2"/>
  <c r="HU125" i="2" s="1"/>
  <c r="HV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V115" i="2" s="1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O114" i="2" s="1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M129" i="2"/>
  <c r="GK129" i="2"/>
  <c r="GM128" i="2"/>
  <c r="GK128" i="2"/>
  <c r="GM127" i="2"/>
  <c r="GK127" i="2"/>
  <c r="GN126" i="2"/>
  <c r="GM126" i="2"/>
  <c r="GN125" i="2"/>
  <c r="GM125" i="2"/>
  <c r="GN124" i="2"/>
  <c r="GM124" i="2"/>
  <c r="GN123" i="2"/>
  <c r="GM123" i="2"/>
  <c r="GM122" i="2"/>
  <c r="GK122" i="2"/>
  <c r="GN121" i="2"/>
  <c r="GM121" i="2"/>
  <c r="GN120" i="2"/>
  <c r="GM120" i="2"/>
  <c r="GN119" i="2"/>
  <c r="GM119" i="2"/>
  <c r="GN118" i="2"/>
  <c r="GM118" i="2"/>
  <c r="GM117" i="2"/>
  <c r="GK117" i="2"/>
  <c r="GM116" i="2"/>
  <c r="GK116" i="2"/>
  <c r="GO115" i="2"/>
  <c r="GM115" i="2"/>
  <c r="GK115" i="2"/>
  <c r="GM114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5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HV124" i="2" l="1"/>
  <c r="HV123" i="2"/>
  <c r="HV120" i="2"/>
  <c r="HV119" i="2"/>
  <c r="HV114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4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AM127" i="2"/>
  <c r="W96" i="2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I37" i="2"/>
  <c r="I36" i="2"/>
  <c r="I33" i="2"/>
  <c r="I32" i="2"/>
  <c r="I27" i="2"/>
  <c r="I19" i="2"/>
  <c r="I16" i="2"/>
  <c r="I15" i="2"/>
  <c r="P108" i="2"/>
  <c r="P99" i="2"/>
  <c r="P96" i="2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AR32" i="2"/>
  <c r="AR25" i="2"/>
  <c r="AR104" i="2"/>
  <c r="AR96" i="2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K3" i="4"/>
  <c r="AM3" i="4"/>
  <c r="AN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2" i="4"/>
  <c r="BS22" i="4"/>
  <c r="BR22" i="4"/>
  <c r="BQ22" i="4"/>
  <c r="BP22" i="4"/>
  <c r="BO22" i="4"/>
  <c r="BN22" i="4"/>
  <c r="BM22" i="4"/>
  <c r="BL22" i="4"/>
  <c r="BK22" i="4"/>
  <c r="BJ22" i="4"/>
  <c r="BI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M2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H22" i="4" l="1"/>
  <c r="I76" i="4"/>
  <c r="I25" i="4"/>
  <c r="I38" i="4"/>
  <c r="I63" i="4"/>
  <c r="H59" i="4"/>
  <c r="I32" i="4"/>
  <c r="I8" i="4"/>
  <c r="I77" i="4"/>
  <c r="F4" i="4"/>
  <c r="I23" i="4"/>
  <c r="I82" i="4"/>
  <c r="H76" i="4"/>
  <c r="H28" i="4"/>
  <c r="I18" i="4"/>
  <c r="I22" i="4"/>
  <c r="H25" i="4"/>
  <c r="H38" i="4"/>
  <c r="H63" i="4"/>
  <c r="H32" i="4"/>
  <c r="I81" i="4"/>
  <c r="H81" i="4"/>
  <c r="I28" i="4"/>
  <c r="I59" i="4"/>
  <c r="H57" i="4"/>
  <c r="H54" i="4"/>
  <c r="H77" i="4"/>
  <c r="H82" i="4"/>
  <c r="I34" i="4"/>
  <c r="H35" i="4"/>
  <c r="I62" i="4"/>
  <c r="H24" i="4"/>
  <c r="I10" i="4"/>
  <c r="H47" i="4"/>
  <c r="H9" i="4"/>
  <c r="H27" i="4"/>
  <c r="I88" i="4"/>
  <c r="H88" i="4"/>
  <c r="I6" i="4"/>
  <c r="H48" i="4"/>
  <c r="I97" i="4"/>
  <c r="H97" i="4"/>
  <c r="I11" i="4"/>
  <c r="H30" i="4"/>
  <c r="I42" i="4"/>
  <c r="H61" i="4"/>
  <c r="I5" i="4"/>
  <c r="H20" i="4"/>
  <c r="I93" i="4"/>
  <c r="H93" i="4"/>
  <c r="I40" i="4"/>
  <c r="H64" i="4"/>
  <c r="I19" i="4"/>
  <c r="H44" i="4"/>
  <c r="I49" i="4"/>
  <c r="H3" i="4"/>
  <c r="H50" i="4"/>
  <c r="I86" i="4"/>
  <c r="H86" i="4"/>
  <c r="I41" i="4"/>
  <c r="H68" i="4"/>
  <c r="I91" i="4"/>
  <c r="H91" i="4"/>
  <c r="I103" i="4"/>
  <c r="H26" i="4"/>
  <c r="I36" i="4"/>
  <c r="H21" i="4"/>
  <c r="I60" i="4"/>
  <c r="H60" i="4"/>
  <c r="I70" i="4"/>
  <c r="H70" i="4"/>
  <c r="I33" i="4"/>
  <c r="H53" i="4"/>
  <c r="I13" i="4"/>
  <c r="H8" i="4"/>
  <c r="I27" i="4"/>
  <c r="I4" i="4"/>
  <c r="H4" i="4"/>
  <c r="H23" i="4"/>
  <c r="I48" i="4"/>
  <c r="H34" i="4"/>
  <c r="I30" i="4"/>
  <c r="H62" i="4"/>
  <c r="I61" i="4"/>
  <c r="H10" i="4"/>
  <c r="I90" i="4"/>
  <c r="H90" i="4"/>
  <c r="I20" i="4"/>
  <c r="H52" i="4"/>
  <c r="I94" i="4"/>
  <c r="H94" i="4"/>
  <c r="I58" i="4"/>
  <c r="H58" i="4"/>
  <c r="I64" i="4"/>
  <c r="H45" i="4"/>
  <c r="I101" i="4"/>
  <c r="H101" i="4"/>
  <c r="I44" i="4"/>
  <c r="I3" i="4"/>
  <c r="F3" i="4"/>
  <c r="H78" i="4"/>
  <c r="I74" i="4"/>
  <c r="H74" i="4"/>
  <c r="I69" i="4"/>
  <c r="H69" i="4"/>
  <c r="I50" i="4"/>
  <c r="H29" i="4"/>
  <c r="I68" i="4"/>
  <c r="H12" i="4"/>
  <c r="I26" i="4"/>
  <c r="H7" i="4"/>
  <c r="I21" i="4"/>
  <c r="H46" i="4"/>
  <c r="I53" i="4"/>
  <c r="H39" i="4"/>
  <c r="I52" i="4"/>
  <c r="H14" i="4"/>
  <c r="I45" i="4"/>
  <c r="H17" i="4"/>
  <c r="I43" i="4"/>
  <c r="H43" i="4"/>
  <c r="I99" i="4"/>
  <c r="H99" i="4"/>
  <c r="I100" i="4"/>
  <c r="H100" i="4"/>
  <c r="I85" i="4"/>
  <c r="H85" i="4"/>
  <c r="I78" i="4"/>
  <c r="H15" i="4"/>
  <c r="I72" i="4"/>
  <c r="H72" i="4"/>
  <c r="I29" i="4"/>
  <c r="H31" i="4"/>
  <c r="I12" i="4"/>
  <c r="H37" i="4"/>
  <c r="I7" i="4"/>
  <c r="H16" i="4"/>
  <c r="I46" i="4"/>
  <c r="H18" i="4"/>
  <c r="I57" i="4"/>
  <c r="H6" i="4"/>
  <c r="I54" i="4"/>
  <c r="I73" i="4"/>
  <c r="H73" i="4"/>
  <c r="I79" i="4"/>
  <c r="H79" i="4"/>
  <c r="I102" i="4"/>
  <c r="H102" i="4"/>
  <c r="I47" i="4"/>
  <c r="H11" i="4"/>
  <c r="I9" i="4"/>
  <c r="H42" i="4"/>
  <c r="I65" i="4"/>
  <c r="H65" i="4"/>
  <c r="I35" i="4"/>
  <c r="H5" i="4"/>
  <c r="I24" i="4"/>
  <c r="H40" i="4"/>
  <c r="I83" i="4"/>
  <c r="H83" i="4"/>
  <c r="I80" i="4"/>
  <c r="H80" i="4"/>
  <c r="I67" i="4"/>
  <c r="H67" i="4"/>
  <c r="I92" i="4"/>
  <c r="H92" i="4"/>
  <c r="I84" i="4"/>
  <c r="H84" i="4"/>
  <c r="I87" i="4"/>
  <c r="H87" i="4"/>
  <c r="I51" i="4"/>
  <c r="H51" i="4"/>
  <c r="I75" i="4"/>
  <c r="H75" i="4"/>
  <c r="I55" i="4"/>
  <c r="H55" i="4"/>
  <c r="I71" i="4"/>
  <c r="H71" i="4"/>
  <c r="I39" i="4"/>
  <c r="H19" i="4"/>
  <c r="I98" i="4"/>
  <c r="H98" i="4"/>
  <c r="I66" i="4"/>
  <c r="H66" i="4"/>
  <c r="I95" i="4"/>
  <c r="H95" i="4"/>
  <c r="I14" i="4"/>
  <c r="H49" i="4"/>
  <c r="I17" i="4"/>
  <c r="H41" i="4"/>
  <c r="I96" i="4"/>
  <c r="H96" i="4"/>
  <c r="I89" i="4"/>
  <c r="H89" i="4"/>
  <c r="I15" i="4"/>
  <c r="H103" i="4"/>
  <c r="I31" i="4"/>
  <c r="H36" i="4"/>
  <c r="I56" i="4"/>
  <c r="H56" i="4"/>
  <c r="I37" i="4"/>
  <c r="H33" i="4"/>
  <c r="I16" i="4"/>
  <c r="H13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5" i="4"/>
  <c r="G38" i="4"/>
  <c r="G63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13" i="4"/>
  <c r="C53" i="4"/>
  <c r="C46" i="4"/>
  <c r="C16" i="4"/>
  <c r="C33" i="4"/>
  <c r="C70" i="4"/>
  <c r="C60" i="4"/>
  <c r="C21" i="4"/>
  <c r="C7" i="4"/>
  <c r="C37" i="4"/>
  <c r="C56" i="4"/>
  <c r="C36" i="4"/>
  <c r="C26" i="4"/>
  <c r="C12" i="4"/>
  <c r="C31" i="4"/>
  <c r="C103" i="4"/>
  <c r="C91" i="4"/>
  <c r="C68" i="4"/>
  <c r="C29" i="4"/>
  <c r="C72" i="4"/>
  <c r="C15" i="4"/>
  <c r="C89" i="4"/>
  <c r="C96" i="4"/>
  <c r="C41" i="4"/>
  <c r="C86" i="4"/>
  <c r="C50" i="4"/>
  <c r="C69" i="4"/>
  <c r="C74" i="4"/>
  <c r="C78" i="4"/>
  <c r="C85" i="4"/>
  <c r="C100" i="4"/>
  <c r="C99" i="4"/>
  <c r="C3" i="4"/>
  <c r="C43" i="4"/>
  <c r="C17" i="4"/>
  <c r="C49" i="4"/>
  <c r="C44" i="4"/>
  <c r="C101" i="4"/>
  <c r="C45" i="4"/>
  <c r="C14" i="4"/>
  <c r="C95" i="4"/>
  <c r="C66" i="4"/>
  <c r="C98" i="4"/>
  <c r="C19" i="4"/>
  <c r="C64" i="4"/>
  <c r="C58" i="4"/>
  <c r="C94" i="4"/>
  <c r="C52" i="4"/>
  <c r="C39" i="4"/>
  <c r="C71" i="4"/>
  <c r="C55" i="4"/>
  <c r="C75" i="4"/>
  <c r="C51" i="4"/>
  <c r="C87" i="4"/>
  <c r="C84" i="4"/>
  <c r="C92" i="4"/>
  <c r="C67" i="4"/>
  <c r="C80" i="4"/>
  <c r="C83" i="4"/>
  <c r="C40" i="4"/>
  <c r="C93" i="4"/>
  <c r="C20" i="4"/>
  <c r="C90" i="4"/>
  <c r="C10" i="4"/>
  <c r="C24" i="4"/>
  <c r="C5" i="4"/>
  <c r="C61" i="4"/>
  <c r="C62" i="4"/>
  <c r="C35" i="4"/>
  <c r="C65" i="4"/>
  <c r="C42" i="4"/>
  <c r="C30" i="4"/>
  <c r="C34" i="4"/>
  <c r="C82" i="4"/>
  <c r="C9" i="4"/>
  <c r="C11" i="4"/>
  <c r="C97" i="4"/>
  <c r="C48" i="4"/>
  <c r="C23" i="4"/>
  <c r="C47" i="4"/>
  <c r="C102" i="4"/>
  <c r="C79" i="4"/>
  <c r="C73" i="4"/>
  <c r="C4" i="4"/>
  <c r="C77" i="4"/>
  <c r="C54" i="4"/>
  <c r="C6" i="4"/>
  <c r="C88" i="4"/>
  <c r="C27" i="4"/>
  <c r="C8" i="4"/>
  <c r="C57" i="4"/>
  <c r="C18" i="4"/>
  <c r="C28" i="4"/>
  <c r="C81" i="4"/>
  <c r="C32" i="4"/>
  <c r="C59" i="4"/>
  <c r="C63" i="4"/>
  <c r="C38" i="4"/>
  <c r="C25" i="4"/>
  <c r="C76" i="4"/>
  <c r="C22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GT114" i="2" l="1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1" i="4" l="1"/>
  <c r="L81" i="4"/>
  <c r="L88" i="4"/>
  <c r="L55" i="4"/>
  <c r="L34" i="4"/>
  <c r="L87" i="4"/>
  <c r="L14" i="4"/>
  <c r="L48" i="4"/>
  <c r="L95" i="4"/>
  <c r="L99" i="4"/>
  <c r="L20" i="4"/>
  <c r="L24" i="4"/>
  <c r="L74" i="4"/>
  <c r="L60" i="4"/>
  <c r="L53" i="4"/>
  <c r="L5" i="4"/>
  <c r="L40" i="4"/>
  <c r="L43" i="4"/>
  <c r="L11" i="4"/>
  <c r="L12" i="4"/>
  <c r="L16" i="4"/>
  <c r="L37" i="4"/>
  <c r="L92" i="4"/>
  <c r="L71" i="4"/>
  <c r="L38" i="4"/>
  <c r="L49" i="4"/>
  <c r="L69" i="4"/>
  <c r="L41" i="4"/>
  <c r="L31" i="4"/>
  <c r="L57" i="4"/>
  <c r="L93" i="4"/>
  <c r="L67" i="4"/>
  <c r="L58" i="4"/>
  <c r="L64" i="4"/>
  <c r="L66" i="4"/>
  <c r="L45" i="4"/>
  <c r="L17" i="4"/>
  <c r="L78" i="4"/>
  <c r="L50" i="4"/>
  <c r="L15" i="4"/>
  <c r="L91" i="4"/>
  <c r="L56" i="4"/>
  <c r="L25" i="4"/>
  <c r="L51" i="4"/>
  <c r="L86" i="4"/>
  <c r="L94" i="4"/>
  <c r="L98" i="4"/>
  <c r="L44" i="4"/>
  <c r="L100" i="4"/>
  <c r="L32" i="4"/>
  <c r="L73" i="4"/>
  <c r="L79" i="4"/>
  <c r="L23" i="4"/>
  <c r="L42" i="4"/>
  <c r="L65" i="4"/>
  <c r="L10" i="4"/>
  <c r="L72" i="4"/>
  <c r="L70" i="4"/>
  <c r="L89" i="4"/>
  <c r="L68" i="4"/>
  <c r="L36" i="4"/>
  <c r="L21" i="4"/>
  <c r="L13" i="4"/>
  <c r="L96" i="4"/>
  <c r="L29" i="4"/>
  <c r="L26" i="4"/>
  <c r="L7" i="4"/>
  <c r="L46" i="4"/>
  <c r="L6" i="4"/>
  <c r="L54" i="4"/>
  <c r="L102" i="4"/>
  <c r="L47" i="4"/>
  <c r="L30" i="4"/>
  <c r="L35" i="4"/>
  <c r="L62" i="4"/>
  <c r="L90" i="4"/>
  <c r="L75" i="4"/>
  <c r="L85" i="4"/>
  <c r="L8" i="4"/>
  <c r="L76" i="4"/>
  <c r="L63" i="4"/>
  <c r="L59" i="4"/>
  <c r="L28" i="4"/>
  <c r="L18" i="4"/>
  <c r="L27" i="4"/>
  <c r="L9" i="4"/>
  <c r="L82" i="4"/>
  <c r="L83" i="4"/>
  <c r="L80" i="4"/>
  <c r="L84" i="4"/>
  <c r="L39" i="4"/>
  <c r="L52" i="4"/>
  <c r="L19" i="4"/>
  <c r="L101" i="4"/>
  <c r="L33" i="4"/>
  <c r="BW100" i="4" l="1"/>
  <c r="BW101" i="4"/>
  <c r="BW102" i="4"/>
  <c r="BW103" i="4"/>
  <c r="D38" i="4"/>
  <c r="D25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5" i="4"/>
  <c r="K76" i="4"/>
  <c r="F76" i="4" s="1"/>
  <c r="K38" i="4"/>
  <c r="F38" i="4" l="1"/>
  <c r="E38" i="4" s="1"/>
  <c r="F25" i="4"/>
  <c r="E25" i="4" s="1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13" i="4"/>
  <c r="D53" i="4"/>
  <c r="D46" i="4"/>
  <c r="D16" i="4"/>
  <c r="D33" i="4"/>
  <c r="D70" i="4"/>
  <c r="D60" i="4"/>
  <c r="D21" i="4"/>
  <c r="D7" i="4"/>
  <c r="D37" i="4"/>
  <c r="D56" i="4"/>
  <c r="D36" i="4"/>
  <c r="D26" i="4"/>
  <c r="D12" i="4"/>
  <c r="D31" i="4"/>
  <c r="D103" i="4"/>
  <c r="D91" i="4"/>
  <c r="D68" i="4"/>
  <c r="D29" i="4"/>
  <c r="D72" i="4"/>
  <c r="D15" i="4"/>
  <c r="D89" i="4"/>
  <c r="D96" i="4"/>
  <c r="D41" i="4"/>
  <c r="D50" i="4"/>
  <c r="D69" i="4"/>
  <c r="D74" i="4"/>
  <c r="D78" i="4"/>
  <c r="D85" i="4"/>
  <c r="D100" i="4"/>
  <c r="D99" i="4"/>
  <c r="D3" i="4"/>
  <c r="D43" i="4"/>
  <c r="D17" i="4"/>
  <c r="D49" i="4"/>
  <c r="D44" i="4"/>
  <c r="D101" i="4"/>
  <c r="D45" i="4"/>
  <c r="D14" i="4"/>
  <c r="D95" i="4"/>
  <c r="D66" i="4"/>
  <c r="D98" i="4"/>
  <c r="D19" i="4"/>
  <c r="D64" i="4"/>
  <c r="D58" i="4"/>
  <c r="D94" i="4"/>
  <c r="D52" i="4"/>
  <c r="D39" i="4"/>
  <c r="D71" i="4"/>
  <c r="D55" i="4"/>
  <c r="D75" i="4"/>
  <c r="D51" i="4"/>
  <c r="D87" i="4"/>
  <c r="D84" i="4"/>
  <c r="D92" i="4"/>
  <c r="D67" i="4"/>
  <c r="D80" i="4"/>
  <c r="D83" i="4"/>
  <c r="D40" i="4"/>
  <c r="D93" i="4"/>
  <c r="D20" i="4"/>
  <c r="D90" i="4"/>
  <c r="D10" i="4"/>
  <c r="D24" i="4"/>
  <c r="D5" i="4"/>
  <c r="D61" i="4"/>
  <c r="D62" i="4"/>
  <c r="D35" i="4"/>
  <c r="D65" i="4"/>
  <c r="D42" i="4"/>
  <c r="D30" i="4"/>
  <c r="D82" i="4"/>
  <c r="D9" i="4"/>
  <c r="D11" i="4"/>
  <c r="D97" i="4"/>
  <c r="D48" i="4"/>
  <c r="D23" i="4"/>
  <c r="D47" i="4"/>
  <c r="D102" i="4"/>
  <c r="D79" i="4"/>
  <c r="D73" i="4"/>
  <c r="D4" i="4"/>
  <c r="D77" i="4"/>
  <c r="D54" i="4"/>
  <c r="D6" i="4"/>
  <c r="D88" i="4"/>
  <c r="D27" i="4"/>
  <c r="D8" i="4"/>
  <c r="D57" i="4"/>
  <c r="D18" i="4"/>
  <c r="D28" i="4"/>
  <c r="D81" i="4"/>
  <c r="D32" i="4"/>
  <c r="D59" i="4"/>
  <c r="D63" i="4"/>
  <c r="D22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63" i="4"/>
  <c r="F63" i="4" l="1"/>
  <c r="E63" i="4" s="1"/>
  <c r="N22" i="4"/>
  <c r="R127" i="2"/>
  <c r="U12" i="2"/>
  <c r="R122" i="2" s="1"/>
  <c r="T12" i="2"/>
  <c r="R117" i="2" l="1"/>
  <c r="W12" i="2"/>
  <c r="G22" i="4"/>
  <c r="K97" i="4"/>
  <c r="F97" i="4" s="1"/>
  <c r="L22" i="4" l="1"/>
  <c r="R129" i="2"/>
  <c r="R128" i="2"/>
  <c r="R130" i="2"/>
  <c r="R114" i="2"/>
  <c r="T118" i="2" s="1"/>
  <c r="N12" i="2"/>
  <c r="M12" i="2"/>
  <c r="G12" i="2"/>
  <c r="F12" i="2"/>
  <c r="N53" i="4"/>
  <c r="G53" i="4" s="1"/>
  <c r="N46" i="4"/>
  <c r="G46" i="4" s="1"/>
  <c r="N16" i="4"/>
  <c r="G16" i="4" s="1"/>
  <c r="N33" i="4"/>
  <c r="G33" i="4" s="1"/>
  <c r="N70" i="4"/>
  <c r="G70" i="4" s="1"/>
  <c r="N60" i="4"/>
  <c r="G60" i="4" s="1"/>
  <c r="N21" i="4"/>
  <c r="G21" i="4" s="1"/>
  <c r="N7" i="4"/>
  <c r="G7" i="4" s="1"/>
  <c r="N37" i="4"/>
  <c r="G37" i="4" s="1"/>
  <c r="N56" i="4"/>
  <c r="G56" i="4" s="1"/>
  <c r="N36" i="4"/>
  <c r="G36" i="4" s="1"/>
  <c r="N26" i="4"/>
  <c r="G26" i="4" s="1"/>
  <c r="N12" i="4"/>
  <c r="G12" i="4" s="1"/>
  <c r="N31" i="4"/>
  <c r="G31" i="4" s="1"/>
  <c r="N103" i="4"/>
  <c r="G103" i="4" s="1"/>
  <c r="N91" i="4"/>
  <c r="G91" i="4" s="1"/>
  <c r="N68" i="4"/>
  <c r="G68" i="4" s="1"/>
  <c r="N29" i="4"/>
  <c r="G29" i="4" s="1"/>
  <c r="N72" i="4"/>
  <c r="G72" i="4" s="1"/>
  <c r="N15" i="4"/>
  <c r="G15" i="4" s="1"/>
  <c r="N89" i="4"/>
  <c r="G89" i="4" s="1"/>
  <c r="N96" i="4"/>
  <c r="G96" i="4" s="1"/>
  <c r="N41" i="4"/>
  <c r="G41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3" i="4"/>
  <c r="N43" i="4"/>
  <c r="G43" i="4" s="1"/>
  <c r="N17" i="4"/>
  <c r="G17" i="4" s="1"/>
  <c r="N49" i="4"/>
  <c r="G49" i="4" s="1"/>
  <c r="N44" i="4"/>
  <c r="G44" i="4" s="1"/>
  <c r="N101" i="4"/>
  <c r="G101" i="4" s="1"/>
  <c r="N45" i="4"/>
  <c r="G45" i="4" s="1"/>
  <c r="N14" i="4"/>
  <c r="G14" i="4" s="1"/>
  <c r="N95" i="4"/>
  <c r="G95" i="4" s="1"/>
  <c r="N66" i="4"/>
  <c r="G66" i="4" s="1"/>
  <c r="N98" i="4"/>
  <c r="G98" i="4" s="1"/>
  <c r="N19" i="4"/>
  <c r="G19" i="4" s="1"/>
  <c r="N64" i="4"/>
  <c r="G64" i="4" s="1"/>
  <c r="N58" i="4"/>
  <c r="G58" i="4" s="1"/>
  <c r="N94" i="4"/>
  <c r="G94" i="4" s="1"/>
  <c r="N52" i="4"/>
  <c r="G52" i="4" s="1"/>
  <c r="N39" i="4"/>
  <c r="G39" i="4" s="1"/>
  <c r="N71" i="4"/>
  <c r="G71" i="4" s="1"/>
  <c r="N55" i="4"/>
  <c r="G55" i="4" s="1"/>
  <c r="N75" i="4"/>
  <c r="G75" i="4" s="1"/>
  <c r="N51" i="4"/>
  <c r="G51" i="4" s="1"/>
  <c r="N87" i="4"/>
  <c r="G87" i="4" s="1"/>
  <c r="N84" i="4"/>
  <c r="G84" i="4" s="1"/>
  <c r="N92" i="4"/>
  <c r="G92" i="4" s="1"/>
  <c r="N67" i="4"/>
  <c r="G67" i="4" s="1"/>
  <c r="N80" i="4"/>
  <c r="G80" i="4" s="1"/>
  <c r="N83" i="4"/>
  <c r="G83" i="4" s="1"/>
  <c r="N40" i="4"/>
  <c r="G40" i="4" s="1"/>
  <c r="N93" i="4"/>
  <c r="G93" i="4" s="1"/>
  <c r="N20" i="4"/>
  <c r="G20" i="4" s="1"/>
  <c r="N90" i="4"/>
  <c r="G90" i="4" s="1"/>
  <c r="N10" i="4"/>
  <c r="G10" i="4" s="1"/>
  <c r="N24" i="4"/>
  <c r="G24" i="4" s="1"/>
  <c r="N5" i="4"/>
  <c r="G5" i="4" s="1"/>
  <c r="N61" i="4"/>
  <c r="G61" i="4" s="1"/>
  <c r="N62" i="4"/>
  <c r="G62" i="4" s="1"/>
  <c r="N35" i="4"/>
  <c r="G35" i="4" s="1"/>
  <c r="N65" i="4"/>
  <c r="G65" i="4" s="1"/>
  <c r="N42" i="4"/>
  <c r="G42" i="4" s="1"/>
  <c r="N30" i="4"/>
  <c r="G30" i="4" s="1"/>
  <c r="N34" i="4"/>
  <c r="G34" i="4" s="1"/>
  <c r="N82" i="4"/>
  <c r="G82" i="4" s="1"/>
  <c r="N9" i="4"/>
  <c r="G9" i="4" s="1"/>
  <c r="N11" i="4"/>
  <c r="G11" i="4" s="1"/>
  <c r="N97" i="4"/>
  <c r="G97" i="4" s="1"/>
  <c r="E97" i="4" s="1"/>
  <c r="N48" i="4"/>
  <c r="G48" i="4" s="1"/>
  <c r="N23" i="4"/>
  <c r="G23" i="4" s="1"/>
  <c r="N47" i="4"/>
  <c r="G47" i="4" s="1"/>
  <c r="N102" i="4"/>
  <c r="G102" i="4" s="1"/>
  <c r="N79" i="4"/>
  <c r="G79" i="4" s="1"/>
  <c r="N73" i="4"/>
  <c r="G73" i="4" s="1"/>
  <c r="G4" i="4"/>
  <c r="N77" i="4"/>
  <c r="G77" i="4" s="1"/>
  <c r="N54" i="4"/>
  <c r="G54" i="4" s="1"/>
  <c r="N6" i="4"/>
  <c r="G6" i="4" s="1"/>
  <c r="N88" i="4"/>
  <c r="G88" i="4" s="1"/>
  <c r="N27" i="4"/>
  <c r="G27" i="4" s="1"/>
  <c r="N8" i="4"/>
  <c r="G8" i="4" s="1"/>
  <c r="N57" i="4"/>
  <c r="G57" i="4" s="1"/>
  <c r="N18" i="4"/>
  <c r="G18" i="4" s="1"/>
  <c r="N28" i="4"/>
  <c r="G28" i="4" s="1"/>
  <c r="N81" i="4"/>
  <c r="G81" i="4" s="1"/>
  <c r="N32" i="4"/>
  <c r="G32" i="4" s="1"/>
  <c r="N59" i="4"/>
  <c r="G59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13" i="4"/>
  <c r="G13" i="4" s="1"/>
  <c r="D127" i="2"/>
  <c r="D116" i="2"/>
  <c r="D117" i="2"/>
  <c r="D122" i="2"/>
  <c r="D115" i="2"/>
  <c r="K122" i="2"/>
  <c r="K115" i="2"/>
  <c r="K127" i="2"/>
  <c r="K117" i="2"/>
  <c r="K116" i="2"/>
  <c r="K94" i="4"/>
  <c r="K77" i="4"/>
  <c r="K95" i="4"/>
  <c r="K99" i="4"/>
  <c r="K103" i="4"/>
  <c r="K6" i="4"/>
  <c r="K42" i="4"/>
  <c r="K48" i="4"/>
  <c r="K5" i="4"/>
  <c r="K20" i="4"/>
  <c r="K87" i="4"/>
  <c r="K61" i="4"/>
  <c r="K67" i="4"/>
  <c r="K44" i="4"/>
  <c r="K83" i="4"/>
  <c r="K55" i="4"/>
  <c r="K45" i="4"/>
  <c r="E4" i="4"/>
  <c r="K14" i="4"/>
  <c r="K32" i="4"/>
  <c r="K73" i="4"/>
  <c r="K23" i="4"/>
  <c r="K90" i="4"/>
  <c r="K100" i="4"/>
  <c r="K96" i="4"/>
  <c r="K31" i="4"/>
  <c r="K60" i="4"/>
  <c r="I12" i="2"/>
  <c r="J22" i="4" s="1"/>
  <c r="K57" i="4"/>
  <c r="K9" i="4"/>
  <c r="K84" i="4"/>
  <c r="K98" i="4"/>
  <c r="K17" i="4"/>
  <c r="K29" i="4"/>
  <c r="K56" i="4"/>
  <c r="K46" i="4"/>
  <c r="K65" i="4"/>
  <c r="K101" i="4"/>
  <c r="K68" i="4"/>
  <c r="K70" i="4"/>
  <c r="K53" i="4"/>
  <c r="K69" i="4"/>
  <c r="K81" i="4"/>
  <c r="K8" i="4"/>
  <c r="K54" i="4"/>
  <c r="K79" i="4"/>
  <c r="K82" i="4"/>
  <c r="K80" i="4"/>
  <c r="K71" i="4"/>
  <c r="K58" i="4"/>
  <c r="K66" i="4"/>
  <c r="K43" i="4"/>
  <c r="K85" i="4"/>
  <c r="K50" i="4"/>
  <c r="K89" i="4"/>
  <c r="K12" i="4"/>
  <c r="K37" i="4"/>
  <c r="K28" i="4"/>
  <c r="K27" i="4"/>
  <c r="K102" i="4"/>
  <c r="K34" i="4"/>
  <c r="K35" i="4"/>
  <c r="K24" i="4"/>
  <c r="K93" i="4"/>
  <c r="K51" i="4"/>
  <c r="K39" i="4"/>
  <c r="K64" i="4"/>
  <c r="E3" i="4"/>
  <c r="K78" i="4"/>
  <c r="K86" i="4"/>
  <c r="K15" i="4"/>
  <c r="K91" i="4"/>
  <c r="K26" i="4"/>
  <c r="K7" i="4"/>
  <c r="K33" i="4"/>
  <c r="K13" i="4"/>
  <c r="F13" i="4" s="1"/>
  <c r="K59" i="4"/>
  <c r="K18" i="4"/>
  <c r="K88" i="4"/>
  <c r="K47" i="4"/>
  <c r="K11" i="4"/>
  <c r="K30" i="4"/>
  <c r="K62" i="4"/>
  <c r="K10" i="4"/>
  <c r="K40" i="4"/>
  <c r="K92" i="4"/>
  <c r="K75" i="4"/>
  <c r="K52" i="4"/>
  <c r="K19" i="4"/>
  <c r="K49" i="4"/>
  <c r="K74" i="4"/>
  <c r="K41" i="4"/>
  <c r="K72" i="4"/>
  <c r="K36" i="4"/>
  <c r="K21" i="4"/>
  <c r="K16" i="4"/>
  <c r="P12" i="2"/>
  <c r="K3" i="2"/>
  <c r="K2" i="2"/>
  <c r="K1" i="2"/>
  <c r="D1" i="2"/>
  <c r="D2" i="2"/>
  <c r="D3" i="2"/>
  <c r="F21" i="4" l="1"/>
  <c r="E21" i="4" s="1"/>
  <c r="F62" i="4"/>
  <c r="E62" i="4" s="1"/>
  <c r="F36" i="4"/>
  <c r="E36" i="4" s="1"/>
  <c r="F92" i="4"/>
  <c r="E92" i="4" s="1"/>
  <c r="F16" i="4"/>
  <c r="E16" i="4" s="1"/>
  <c r="F41" i="4"/>
  <c r="E41" i="4" s="1"/>
  <c r="F52" i="4"/>
  <c r="E52" i="4" s="1"/>
  <c r="F10" i="4"/>
  <c r="E10" i="4" s="1"/>
  <c r="F47" i="4"/>
  <c r="E47" i="4" s="1"/>
  <c r="F91" i="4"/>
  <c r="E91" i="4" s="1"/>
  <c r="F93" i="4"/>
  <c r="E93" i="4" s="1"/>
  <c r="F102" i="4"/>
  <c r="E102" i="4" s="1"/>
  <c r="F12" i="4"/>
  <c r="E12" i="4" s="1"/>
  <c r="F43" i="4"/>
  <c r="E43" i="4" s="1"/>
  <c r="F80" i="4"/>
  <c r="E80" i="4" s="1"/>
  <c r="F8" i="4"/>
  <c r="E8" i="4" s="1"/>
  <c r="F70" i="4"/>
  <c r="E70" i="4" s="1"/>
  <c r="F46" i="4"/>
  <c r="E46" i="4" s="1"/>
  <c r="F98" i="4"/>
  <c r="E98" i="4" s="1"/>
  <c r="F100" i="4"/>
  <c r="E100" i="4" s="1"/>
  <c r="F32" i="4"/>
  <c r="E32" i="4" s="1"/>
  <c r="F55" i="4"/>
  <c r="E55" i="4" s="1"/>
  <c r="F61" i="4"/>
  <c r="E61" i="4" s="1"/>
  <c r="F48" i="4"/>
  <c r="E48" i="4" s="1"/>
  <c r="F99" i="4"/>
  <c r="E99" i="4" s="1"/>
  <c r="F74" i="4"/>
  <c r="E74" i="4" s="1"/>
  <c r="F33" i="4"/>
  <c r="E33" i="4" s="1"/>
  <c r="F15" i="4"/>
  <c r="E15" i="4" s="1"/>
  <c r="F64" i="4"/>
  <c r="E64" i="4" s="1"/>
  <c r="F24" i="4"/>
  <c r="E24" i="4" s="1"/>
  <c r="F27" i="4"/>
  <c r="E27" i="4" s="1"/>
  <c r="F89" i="4"/>
  <c r="E89" i="4" s="1"/>
  <c r="F66" i="4"/>
  <c r="E66" i="4" s="1"/>
  <c r="F82" i="4"/>
  <c r="E82" i="4" s="1"/>
  <c r="F81" i="4"/>
  <c r="E81" i="4" s="1"/>
  <c r="F68" i="4"/>
  <c r="E68" i="4" s="1"/>
  <c r="F56" i="4"/>
  <c r="E56" i="4" s="1"/>
  <c r="F84" i="4"/>
  <c r="E84" i="4" s="1"/>
  <c r="F60" i="4"/>
  <c r="E60" i="4" s="1"/>
  <c r="F90" i="4"/>
  <c r="E90" i="4" s="1"/>
  <c r="F14" i="4"/>
  <c r="E14" i="4" s="1"/>
  <c r="F83" i="4"/>
  <c r="E83" i="4" s="1"/>
  <c r="F87" i="4"/>
  <c r="E87" i="4" s="1"/>
  <c r="F42" i="4"/>
  <c r="E42" i="4" s="1"/>
  <c r="F95" i="4"/>
  <c r="E95" i="4" s="1"/>
  <c r="F75" i="4"/>
  <c r="E75" i="4" s="1"/>
  <c r="F30" i="4"/>
  <c r="E30" i="4" s="1"/>
  <c r="F7" i="4"/>
  <c r="E7" i="4" s="1"/>
  <c r="F39" i="4"/>
  <c r="E39" i="4" s="1"/>
  <c r="F28" i="4"/>
  <c r="E28" i="4" s="1"/>
  <c r="F79" i="4"/>
  <c r="E79" i="4" s="1"/>
  <c r="F101" i="4"/>
  <c r="E101" i="4" s="1"/>
  <c r="F29" i="4"/>
  <c r="E29" i="4" s="1"/>
  <c r="F31" i="4"/>
  <c r="E31" i="4" s="1"/>
  <c r="F23" i="4"/>
  <c r="E23" i="4" s="1"/>
  <c r="F44" i="4"/>
  <c r="E44" i="4" s="1"/>
  <c r="F20" i="4"/>
  <c r="E20" i="4" s="1"/>
  <c r="F6" i="4"/>
  <c r="E6" i="4" s="1"/>
  <c r="F77" i="4"/>
  <c r="E77" i="4" s="1"/>
  <c r="F88" i="4"/>
  <c r="E88" i="4" s="1"/>
  <c r="F49" i="4"/>
  <c r="E49" i="4" s="1"/>
  <c r="F18" i="4"/>
  <c r="E18" i="4" s="1"/>
  <c r="F86" i="4"/>
  <c r="E86" i="4" s="1"/>
  <c r="F35" i="4"/>
  <c r="E35" i="4" s="1"/>
  <c r="F50" i="4"/>
  <c r="E50" i="4" s="1"/>
  <c r="F58" i="4"/>
  <c r="E58" i="4" s="1"/>
  <c r="F69" i="4"/>
  <c r="E69" i="4" s="1"/>
  <c r="F9" i="4"/>
  <c r="E9" i="4" s="1"/>
  <c r="F72" i="4"/>
  <c r="E72" i="4" s="1"/>
  <c r="F19" i="4"/>
  <c r="E19" i="4" s="1"/>
  <c r="F40" i="4"/>
  <c r="E40" i="4" s="1"/>
  <c r="F11" i="4"/>
  <c r="E11" i="4" s="1"/>
  <c r="F59" i="4"/>
  <c r="E59" i="4" s="1"/>
  <c r="F26" i="4"/>
  <c r="E26" i="4" s="1"/>
  <c r="F78" i="4"/>
  <c r="E78" i="4" s="1"/>
  <c r="F51" i="4"/>
  <c r="E51" i="4" s="1"/>
  <c r="F34" i="4"/>
  <c r="E34" i="4" s="1"/>
  <c r="F37" i="4"/>
  <c r="E37" i="4" s="1"/>
  <c r="F85" i="4"/>
  <c r="E85" i="4" s="1"/>
  <c r="F71" i="4"/>
  <c r="E71" i="4" s="1"/>
  <c r="F54" i="4"/>
  <c r="E54" i="4" s="1"/>
  <c r="F53" i="4"/>
  <c r="E53" i="4" s="1"/>
  <c r="F65" i="4"/>
  <c r="E65" i="4" s="1"/>
  <c r="F17" i="4"/>
  <c r="E17" i="4" s="1"/>
  <c r="F57" i="4"/>
  <c r="E57" i="4" s="1"/>
  <c r="F96" i="4"/>
  <c r="E96" i="4" s="1"/>
  <c r="F73" i="4"/>
  <c r="E73" i="4" s="1"/>
  <c r="F45" i="4"/>
  <c r="E45" i="4" s="1"/>
  <c r="F67" i="4"/>
  <c r="E67" i="4" s="1"/>
  <c r="F5" i="4"/>
  <c r="E5" i="4" s="1"/>
  <c r="F103" i="4"/>
  <c r="E103" i="4" s="1"/>
  <c r="F94" i="4"/>
  <c r="E94" i="4" s="1"/>
  <c r="E13" i="4"/>
  <c r="D130" i="2"/>
  <c r="D114" i="2"/>
  <c r="D129" i="2"/>
  <c r="D128" i="2"/>
  <c r="K129" i="2"/>
  <c r="K130" i="2"/>
  <c r="K114" i="2"/>
  <c r="K128" i="2"/>
  <c r="K22" i="4"/>
  <c r="F22" i="4" s="1"/>
  <c r="E22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<sst xmlns="http://schemas.openxmlformats.org/spreadsheetml/2006/main" count="14782" uniqueCount="401">
  <si>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</si>
  <si>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</si>
  <si>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</si>
  <si>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</si>
  <si>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</si>
  <si>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</si>
  <si>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</si>
  <si>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</si>
  <si>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</si>
  <si>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</si>
  <si>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</si>
  <si>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</si>
  <si>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</si>
  <si>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</si>
  <si>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</si>
  <si>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</si>
  <si>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</si>
  <si>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</si>
  <si>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</si>
  <si>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</si>
  <si>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</si>
  <si>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</si>
  <si>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</si>
  <si>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</si>
  <si>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</si>
  <si>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</si>
  <si>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</si>
  <si>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</si>
  <si>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</si>
  <si>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</si>
  <si>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</si>
  <si>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</si>
  <si>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</si>
  <si>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</si>
  <si>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</si>
  <si>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</si>
  <si>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</si>
  <si>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</si>
  <si>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</si>
  <si>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</si>
  <si>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</si>
  <si>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</si>
  <si>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</si>
  <si>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</si>
  <si>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</si>
  <si>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</si>
  <si>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</si>
  <si>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</si>
  <si>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</si>
  <si>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</si>
  <si>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</si>
  <si>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</si>
  <si>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</si>
  <si>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</si>
  <si>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</si>
  <si>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</si>
  <si>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</si>
  <si>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</si>
  <si>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</si>
  <si>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</si>
  <si>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</si>
  <si>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</si>
  <si>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</si>
  <si>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</si>
  <si>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</si>
  <si>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</si>
  <si>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</si>
  <si>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</si>
  <si>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</si>
  <si>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</si>
  <si>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</si>
  <si>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</si>
  <si>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</si>
  <si>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</si>
  <si>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</si>
  <si>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</si>
  <si>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</si>
  <si>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</si>
  <si>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</si>
  <si>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</si>
  <si>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</si>
  <si>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</si>
  <si>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</si>
  <si>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</si>
  <si>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</si>
  <si>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</si>
  <si>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</si>
  <si>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</si>
  <si>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</si>
  <si>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</si>
  <si>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</si>
  <si>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</si>
  <si>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</si>
  <si>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</si>
  <si>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</si>
  <si>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</si>
  <si>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</si>
  <si>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</si>
  <si>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</si>
  <si>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</si>
  <si>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</si>
  <si>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</si>
  <si>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</si>
  <si>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</si>
  <si>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</si>
  <si>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</si>
  <si>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</si>
  <si>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</si>
  <si>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</si>
  <si>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</si>
  <si>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</si>
  <si>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</si>
  <si>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</si>
  <si>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</si>
  <si>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</si>
  <si>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</si>
  <si>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</si>
  <si>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</si>
  <si>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</si>
  <si>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</si>
  <si>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</si>
  <si>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</si>
  <si>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</si>
  <si>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</si>
  <si>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</si>
  <si>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</si>
  <si>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</si>
  <si>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</si>
  <si>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</si>
  <si>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</si>
  <si>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</si>
  <si>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</si>
  <si>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</si>
  <si>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</si>
  <si>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</si>
  <si>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</si>
  <si>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</si>
  <si>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</si>
  <si>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</si>
  <si>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</si>
  <si>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</si>
  <si>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</si>
  <si>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</si>
  <si>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</si>
  <si>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</si>
  <si>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</si>
  <si>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</si>
  <si>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</si>
  <si>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</si>
  <si>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</si>
  <si>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</si>
  <si>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</si>
  <si>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</si>
  <si>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</si>
  <si>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</si>
  <si>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</si>
  <si>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</si>
  <si>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</si>
  <si>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</si>
  <si>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</si>
  <si>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</si>
  <si>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</si>
  <si>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</si>
  <si>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</si>
  <si>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</si>
  <si>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</si>
  <si>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</si>
  <si>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</si>
  <si>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</si>
  <si>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</si>
  <si>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</si>
  <si>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</si>
  <si>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</si>
  <si>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</si>
  <si>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</si>
  <si>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</si>
  <si>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</si>
  <si>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</si>
  <si>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</si>
  <si>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</si>
  <si>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</si>
  <si>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</si>
  <si>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</si>
  <si>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</si>
  <si>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</si>
  <si>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</si>
  <si>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</si>
  <si>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</si>
  <si>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</si>
  <si>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</si>
  <si>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</si>
  <si>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</si>
  <si>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</si>
  <si>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</si>
  <si>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</si>
  <si>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</si>
  <si>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</si>
  <si>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</si>
  <si>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</si>
  <si>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</si>
  <si>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</si>
  <si>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</si>
  <si>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</si>
  <si>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</si>
  <si>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</si>
  <si>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</si>
  <si>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</si>
  <si>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</si>
  <si>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</si>
  <si>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</si>
  <si>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</si>
  <si>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</si>
  <si>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</si>
  <si>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</si>
  <si>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</si>
  <si>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</si>
  <si>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</si>
  <si>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</si>
  <si>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</si>
  <si>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</si>
  <si>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</si>
  <si>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</si>
  <si>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</si>
  <si>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</si>
  <si>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</si>
  <si>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</si>
  <si>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</si>
  <si>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</si>
  <si>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</si>
  <si>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</si>
  <si>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</si>
  <si>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</si>
  <si>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</si>
  <si>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</si>
  <si>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</si>
  <si>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</si>
  <si>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</si>
  <si>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</si>
  <si>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</si>
  <si>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</si>
  <si>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</si>
  <si>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</si>
  <si>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</si>
  <si>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</si>
  <si>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</si>
  <si>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</si>
  <si>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</si>
  <si>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</si>
  <si>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</si>
  <si>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</si>
  <si>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</si>
  <si>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</si>
  <si>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</si>
  <si>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</si>
  <si>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</si>
  <si>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</si>
  <si>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</si>
  <si>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</si>
  <si>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</si>
  <si>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</si>
  <si>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</si>
  <si>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</si>
  <si>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</si>
  <si>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</si>
  <si>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</si>
  <si>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</si>
  <si>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</si>
  <si>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</si>
  <si>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</si>
  <si>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</si>
  <si>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</si>
  <si>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</si>
  <si>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</si>
  <si>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</si>
  <si>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</si>
  <si>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</si>
  <si>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</si>
  <si>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</si>
  <si>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</si>
  <si>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</si>
  <si>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</si>
  <si>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</si>
  <si>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</si>
  <si>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</si>
  <si>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</si>
  <si>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</si>
  <si>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</si>
  <si>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</si>
  <si>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</si>
  <si>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</si>
  <si>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</si>
  <si>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</si>
  <si>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</si>
  <si>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</si>
  <si>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</si>
  <si>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</si>
  <si>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</si>
  <si>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</si>
  <si>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</si>
  <si>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</si>
  <si>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</si>
  <si>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</si>
  <si>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</si>
  <si>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</si>
  <si>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</si>
  <si>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</si>
  <si>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</si>
  <si>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</si>
  <si>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</si>
  <si>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</si>
  <si>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</si>
  <si>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</si>
  <si>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</si>
  <si>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</si>
  <si>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</si>
  <si>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</si>
  <si>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</si>
  <si>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</si>
  <si>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</si>
  <si>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</si>
  <si>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</si>
  <si>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</si>
  <si>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</si>
  <si>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</si>
  <si>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x.3.2022  xx:xx</t>
  </si>
  <si>
    <t>1x.3.2022  xx:xx</t>
  </si>
  <si>
    <t>x.4.2022  xx:xx</t>
  </si>
  <si>
    <t>1x.4.2022  xx:xx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</si>
  <si>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</si>
  <si>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</si>
  <si>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</si>
  <si>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</si>
  <si>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</si>
  <si>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</si>
  <si>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</si>
  <si>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</si>
  <si>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</si>
  <si>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</si>
  <si>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</si>
  <si>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</si>
  <si>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</si>
  <si>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</si>
  <si>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</si>
  <si>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</si>
  <si>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</si>
  <si>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</si>
  <si>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</si>
  <si>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</si>
  <si>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</si>
  <si>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</si>
  <si>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</si>
  <si>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</si>
  <si>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</si>
  <si>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</si>
  <si>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</si>
  <si>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</si>
  <si>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</si>
  <si>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</si>
  <si>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</si>
  <si>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</si>
  <si>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</si>
  <si>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</si>
  <si>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</si>
  <si>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</si>
  <si>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</si>
  <si>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</si>
  <si>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</si>
  <si>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</si>
  <si>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</si>
  <si>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</si>
  <si>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</si>
  <si>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</si>
  <si>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</si>
  <si>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</si>
  <si>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</si>
  <si>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</si>
  <si>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</si>
  <si>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</si>
  <si>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</si>
  <si>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</si>
  <si>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</si>
  <si>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</si>
  <si>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</si>
  <si>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</si>
  <si>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</si>
  <si>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</si>
  <si>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</si>
  <si>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</si>
  <si>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</si>
  <si>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</si>
  <si>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</si>
  <si>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</si>
  <si>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</si>
  <si>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</si>
  <si>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</si>
  <si>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</si>
  <si>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</si>
  <si>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(V)</t>
  </si>
  <si>
    <t>Inter (D)</t>
  </si>
  <si>
    <t>Bradley</t>
  </si>
  <si>
    <t>Saka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</si>
</sst>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26" fillId="13" borderId="35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8">
    <dxf>
      <fill>
        <patternFill>
          <bgColor rgb="FFFF0000"/>
        </patternFill>
      </fill>
    </dxf>
    <dxf>
      <font>
        <b val="0"/>
        <i val="0"/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550136"/>
        <c:axId val="427551312"/>
      </c:lineChart>
      <c:catAx>
        <c:axId val="427550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7551312"/>
        <c:crosses val="autoZero"/>
        <c:auto val="1"/>
        <c:lblAlgn val="ctr"/>
        <c:lblOffset val="100"/>
        <c:noMultiLvlLbl val="0"/>
      </c:catAx>
      <c:valAx>
        <c:axId val="427551312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2755013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xmlns="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xmlns="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xmlns="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:a16="http://schemas.microsoft.com/office/drawing/2014/main" xmlns="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:a16="http://schemas.microsoft.com/office/drawing/2014/main" xmlns="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:a16="http://schemas.microsoft.com/office/drawing/2014/main" xmlns="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:a16="http://schemas.microsoft.com/office/drawing/2014/main" xmlns="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xmlns="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xmlns="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xmlns="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xmlns="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xmlns="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xmlns="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xmlns="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xmlns="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xmlns="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xmlns="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xmlns="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xmlns="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xmlns="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xmlns="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xmlns="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xmlns="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xmlns="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xmlns="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xmlns="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xmlns="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xmlns="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xmlns="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xmlns="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xmlns="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:a16="http://schemas.microsoft.com/office/drawing/2014/main" xmlns="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xmlns="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xmlns="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:a16="http://schemas.microsoft.com/office/drawing/2014/main" xmlns="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xmlns="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:a16="http://schemas.microsoft.com/office/drawing/2014/main" xmlns="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xmlns="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xmlns="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xmlns="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xmlns="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xmlns="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xmlns="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:a16="http://schemas.microsoft.com/office/drawing/2014/main" xmlns="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:a16="http://schemas.microsoft.com/office/drawing/2014/main" xmlns="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:a16="http://schemas.microsoft.com/office/drawing/2014/main" xmlns="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:a16="http://schemas.microsoft.com/office/drawing/2014/main" xmlns="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:a16="http://schemas.microsoft.com/office/drawing/2014/main" xmlns="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:a16="http://schemas.microsoft.com/office/drawing/2014/main" xmlns="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xmlns="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xmlns="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:a16="http://schemas.microsoft.com/office/drawing/2014/main" xmlns="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:a16="http://schemas.microsoft.com/office/drawing/2014/main" xmlns="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:a16="http://schemas.microsoft.com/office/drawing/2014/main" xmlns="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xmlns="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xmlns="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xmlns="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xmlns="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xmlns="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xmlns="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:a16="http://schemas.microsoft.com/office/drawing/2014/main" xmlns="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:a16="http://schemas.microsoft.com/office/drawing/2014/main" xmlns="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:a16="http://schemas.microsoft.com/office/drawing/2014/main" xmlns="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:a16="http://schemas.microsoft.com/office/drawing/2014/main" xmlns="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:a16="http://schemas.microsoft.com/office/drawing/2014/main" xmlns="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:a16="http://schemas.microsoft.com/office/drawing/2014/main" xmlns="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:a16="http://schemas.microsoft.com/office/drawing/2014/main" xmlns="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xmlns="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1</xdr:row>
      <xdr:rowOff>230916</xdr:rowOff>
    </xdr:to>
    <xdr:pic>
      <xdr:nvPicPr>
        <xdr:cNvPr id="69" name="Obrázok 68">
          <a:extLst>
            <a:ext uri="{FF2B5EF4-FFF2-40B4-BE49-F238E27FC236}">
              <a16:creationId xmlns:a16="http://schemas.microsoft.com/office/drawing/2014/main" xmlns="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:a16="http://schemas.microsoft.com/office/drawing/2014/main" xmlns="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xmlns="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GK6" activePane="bottomRight" state="frozen"/>
      <selection pane="topRight" activeCell="D1" sqref="D1"/>
      <selection pane="bottomLeft" activeCell="A6" sqref="A6"/>
      <selection pane="bottomRight" activeCell="GW88" sqref="GW88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353"/>
      <c r="B1" s="353"/>
      <c r="C1" s="30"/>
      <c r="D1" s="342" t="s">
        <v>106</v>
      </c>
      <c r="E1" s="343"/>
      <c r="F1" s="343"/>
      <c r="G1" s="343"/>
      <c r="H1" s="344"/>
      <c r="I1" s="33"/>
      <c r="J1" s="342" t="s">
        <v>113</v>
      </c>
      <c r="K1" s="343"/>
      <c r="L1" s="343"/>
      <c r="M1" s="343"/>
      <c r="N1" s="344"/>
      <c r="O1" s="33"/>
      <c r="P1" s="342" t="s">
        <v>127</v>
      </c>
      <c r="Q1" s="343"/>
      <c r="R1" s="343"/>
      <c r="S1" s="343"/>
      <c r="T1" s="344"/>
      <c r="U1" s="33"/>
      <c r="V1" s="342" t="s">
        <v>128</v>
      </c>
      <c r="W1" s="343"/>
      <c r="X1" s="343"/>
      <c r="Y1" s="343"/>
      <c r="Z1" s="344"/>
      <c r="AA1" s="74"/>
      <c r="AB1" s="318" t="s">
        <v>332</v>
      </c>
      <c r="AC1" s="319"/>
      <c r="AD1" s="319"/>
      <c r="AE1" s="319"/>
      <c r="AF1" s="320"/>
      <c r="AG1" s="33"/>
      <c r="AH1" s="342" t="s">
        <v>129</v>
      </c>
      <c r="AI1" s="343"/>
      <c r="AJ1" s="343"/>
      <c r="AK1" s="343"/>
      <c r="AL1" s="344"/>
      <c r="AM1" s="74"/>
      <c r="AN1" s="336" t="s">
        <v>127</v>
      </c>
      <c r="AO1" s="337"/>
      <c r="AP1" s="337"/>
      <c r="AQ1" s="337"/>
      <c r="AR1" s="338"/>
      <c r="AS1" s="33"/>
      <c r="AT1" s="342" t="s">
        <v>130</v>
      </c>
      <c r="AU1" s="343"/>
      <c r="AV1" s="343"/>
      <c r="AW1" s="343"/>
      <c r="AX1" s="344"/>
      <c r="AY1" s="74"/>
      <c r="AZ1" s="318" t="s">
        <v>332</v>
      </c>
      <c r="BA1" s="319"/>
      <c r="BB1" s="319"/>
      <c r="BC1" s="319"/>
      <c r="BD1" s="320"/>
      <c r="BE1" s="33"/>
      <c r="BF1" s="342" t="s">
        <v>135</v>
      </c>
      <c r="BG1" s="343"/>
      <c r="BH1" s="343"/>
      <c r="BI1" s="343"/>
      <c r="BJ1" s="344"/>
      <c r="BK1" s="33"/>
      <c r="BL1" s="342" t="s">
        <v>136</v>
      </c>
      <c r="BM1" s="343"/>
      <c r="BN1" s="343"/>
      <c r="BO1" s="343"/>
      <c r="BP1" s="344"/>
      <c r="BQ1" s="74"/>
      <c r="BR1" s="318" t="s">
        <v>332</v>
      </c>
      <c r="BS1" s="319"/>
      <c r="BT1" s="319"/>
      <c r="BU1" s="319"/>
      <c r="BV1" s="320"/>
      <c r="BW1" s="33"/>
      <c r="BX1" s="342" t="s">
        <v>137</v>
      </c>
      <c r="BY1" s="343"/>
      <c r="BZ1" s="343"/>
      <c r="CA1" s="343"/>
      <c r="CB1" s="344"/>
      <c r="CC1" s="74"/>
      <c r="CD1" s="336" t="s">
        <v>128</v>
      </c>
      <c r="CE1" s="337"/>
      <c r="CF1" s="337"/>
      <c r="CG1" s="337"/>
      <c r="CH1" s="338"/>
      <c r="CI1" s="33"/>
      <c r="CJ1" s="342" t="s">
        <v>138</v>
      </c>
      <c r="CK1" s="343"/>
      <c r="CL1" s="343"/>
      <c r="CM1" s="343"/>
      <c r="CN1" s="344"/>
      <c r="CO1" s="74"/>
      <c r="CP1" s="318" t="s">
        <v>332</v>
      </c>
      <c r="CQ1" s="319"/>
      <c r="CR1" s="319"/>
      <c r="CS1" s="319"/>
      <c r="CT1" s="320"/>
      <c r="CU1" s="33"/>
      <c r="CV1" s="342" t="s">
        <v>139</v>
      </c>
      <c r="CW1" s="343"/>
      <c r="CX1" s="343"/>
      <c r="CY1" s="343"/>
      <c r="CZ1" s="344"/>
      <c r="DA1" s="33"/>
      <c r="DB1" s="342" t="s">
        <v>140</v>
      </c>
      <c r="DC1" s="343"/>
      <c r="DD1" s="343"/>
      <c r="DE1" s="343"/>
      <c r="DF1" s="344"/>
      <c r="DG1" s="74"/>
      <c r="DH1" s="318" t="s">
        <v>332</v>
      </c>
      <c r="DI1" s="319"/>
      <c r="DJ1" s="319"/>
      <c r="DK1" s="319"/>
      <c r="DL1" s="320"/>
      <c r="DM1" s="33"/>
      <c r="DN1" s="342" t="s">
        <v>141</v>
      </c>
      <c r="DO1" s="343"/>
      <c r="DP1" s="343"/>
      <c r="DQ1" s="343"/>
      <c r="DR1" s="344"/>
      <c r="DS1" s="33"/>
      <c r="DT1" s="342" t="s">
        <v>142</v>
      </c>
      <c r="DU1" s="343"/>
      <c r="DV1" s="343"/>
      <c r="DW1" s="343"/>
      <c r="DX1" s="344"/>
      <c r="DY1" s="33"/>
      <c r="DZ1" s="342" t="s">
        <v>143</v>
      </c>
      <c r="EA1" s="343"/>
      <c r="EB1" s="343"/>
      <c r="EC1" s="343"/>
      <c r="ED1" s="344"/>
      <c r="EE1" s="74"/>
      <c r="EF1" s="318" t="s">
        <v>332</v>
      </c>
      <c r="EG1" s="319"/>
      <c r="EH1" s="319"/>
      <c r="EI1" s="319"/>
      <c r="EJ1" s="320"/>
      <c r="EK1" s="33"/>
      <c r="EL1" s="342" t="s">
        <v>144</v>
      </c>
      <c r="EM1" s="343"/>
      <c r="EN1" s="343"/>
      <c r="EO1" s="343"/>
      <c r="EP1" s="344"/>
      <c r="EQ1" s="33"/>
      <c r="ER1" s="342" t="s">
        <v>145</v>
      </c>
      <c r="ES1" s="343"/>
      <c r="ET1" s="343"/>
      <c r="EU1" s="343"/>
      <c r="EV1" s="344"/>
      <c r="EW1" s="33"/>
      <c r="EX1" s="342" t="s">
        <v>146</v>
      </c>
      <c r="EY1" s="343"/>
      <c r="EZ1" s="343"/>
      <c r="FA1" s="343"/>
      <c r="FB1" s="344"/>
      <c r="FC1" s="74"/>
      <c r="FD1" s="336" t="s">
        <v>333</v>
      </c>
      <c r="FE1" s="337"/>
      <c r="FF1" s="337"/>
      <c r="FG1" s="337"/>
      <c r="FH1" s="338"/>
      <c r="FI1" s="33"/>
      <c r="FJ1" s="342" t="s">
        <v>147</v>
      </c>
      <c r="FK1" s="343"/>
      <c r="FL1" s="343"/>
      <c r="FM1" s="343"/>
      <c r="FN1" s="344"/>
      <c r="FO1" s="33"/>
      <c r="FP1" s="342" t="s">
        <v>148</v>
      </c>
      <c r="FQ1" s="343"/>
      <c r="FR1" s="343"/>
      <c r="FS1" s="343"/>
      <c r="FT1" s="344"/>
      <c r="FU1" s="33"/>
      <c r="FV1" s="342" t="s">
        <v>149</v>
      </c>
      <c r="FW1" s="343"/>
      <c r="FX1" s="343"/>
      <c r="FY1" s="343"/>
      <c r="FZ1" s="344"/>
      <c r="GA1" s="74"/>
      <c r="GB1" s="328" t="s">
        <v>127</v>
      </c>
      <c r="GC1" s="329"/>
      <c r="GD1" s="329"/>
      <c r="GE1" s="329"/>
      <c r="GF1" s="330"/>
      <c r="GG1" s="74"/>
      <c r="GH1" s="336" t="s">
        <v>334</v>
      </c>
      <c r="GI1" s="337"/>
      <c r="GJ1" s="337"/>
      <c r="GK1" s="337"/>
      <c r="GL1" s="338"/>
      <c r="GM1" s="74"/>
      <c r="GN1" s="342" t="s">
        <v>150</v>
      </c>
      <c r="GO1" s="343"/>
      <c r="GP1" s="343"/>
      <c r="GQ1" s="343"/>
      <c r="GR1" s="344"/>
      <c r="GS1" s="33"/>
      <c r="GT1" s="336" t="s">
        <v>335</v>
      </c>
      <c r="GU1" s="337"/>
      <c r="GV1" s="337"/>
      <c r="GW1" s="337"/>
      <c r="GX1" s="338"/>
      <c r="GY1" s="33"/>
      <c r="GZ1" s="342" t="s">
        <v>151</v>
      </c>
      <c r="HA1" s="343"/>
      <c r="HB1" s="343"/>
      <c r="HC1" s="343"/>
      <c r="HD1" s="344"/>
      <c r="HE1" s="74"/>
      <c r="HF1" s="328" t="s">
        <v>128</v>
      </c>
      <c r="HG1" s="329"/>
      <c r="HH1" s="329"/>
      <c r="HI1" s="329"/>
      <c r="HJ1" s="330"/>
      <c r="HK1" s="33"/>
      <c r="HL1" s="342" t="s">
        <v>152</v>
      </c>
      <c r="HM1" s="343"/>
      <c r="HN1" s="343"/>
      <c r="HO1" s="343"/>
      <c r="HP1" s="344"/>
      <c r="HQ1" s="33"/>
      <c r="HR1" s="342" t="s">
        <v>153</v>
      </c>
      <c r="HS1" s="343"/>
      <c r="HT1" s="343"/>
      <c r="HU1" s="343"/>
      <c r="HV1" s="344"/>
      <c r="HW1" s="74"/>
      <c r="HX1" s="318" t="s">
        <v>336</v>
      </c>
      <c r="HY1" s="319"/>
      <c r="HZ1" s="319"/>
      <c r="IA1" s="319"/>
      <c r="IB1" s="320"/>
      <c r="IC1" s="33"/>
      <c r="ID1" s="342" t="s">
        <v>154</v>
      </c>
      <c r="IE1" s="343"/>
      <c r="IF1" s="343"/>
      <c r="IG1" s="343"/>
      <c r="IH1" s="344"/>
      <c r="II1" s="33"/>
      <c r="IJ1" s="342" t="s">
        <v>155</v>
      </c>
      <c r="IK1" s="343"/>
      <c r="IL1" s="343"/>
      <c r="IM1" s="343"/>
      <c r="IN1" s="344"/>
      <c r="IO1" s="74"/>
      <c r="IP1" s="336" t="s">
        <v>337</v>
      </c>
      <c r="IQ1" s="337"/>
      <c r="IR1" s="337"/>
      <c r="IS1" s="337"/>
      <c r="IT1" s="338"/>
      <c r="IU1" s="74"/>
      <c r="IV1" s="328" t="s">
        <v>129</v>
      </c>
      <c r="IW1" s="329"/>
      <c r="IX1" s="329"/>
      <c r="IY1" s="329"/>
      <c r="IZ1" s="330"/>
      <c r="JA1" s="33"/>
      <c r="JB1" s="342" t="s">
        <v>156</v>
      </c>
      <c r="JC1" s="343"/>
      <c r="JD1" s="343"/>
      <c r="JE1" s="343"/>
      <c r="JF1" s="344"/>
      <c r="JG1" s="74"/>
      <c r="JH1" s="318" t="s">
        <v>338</v>
      </c>
      <c r="JI1" s="319"/>
      <c r="JJ1" s="319"/>
      <c r="JK1" s="319"/>
      <c r="JL1" s="320"/>
      <c r="JM1" s="33"/>
      <c r="JN1" s="342" t="s">
        <v>157</v>
      </c>
      <c r="JO1" s="343"/>
      <c r="JP1" s="343"/>
      <c r="JQ1" s="343"/>
      <c r="JR1" s="344"/>
      <c r="JS1" s="33"/>
      <c r="JT1" s="342" t="s">
        <v>158</v>
      </c>
      <c r="JU1" s="343"/>
      <c r="JV1" s="343"/>
      <c r="JW1" s="343"/>
      <c r="JX1" s="344"/>
      <c r="JY1" s="74"/>
      <c r="JZ1" s="328" t="s">
        <v>333</v>
      </c>
      <c r="KA1" s="329"/>
      <c r="KB1" s="329"/>
      <c r="KC1" s="329"/>
      <c r="KD1" s="330"/>
      <c r="KE1" s="33"/>
      <c r="KF1" s="342" t="s">
        <v>159</v>
      </c>
      <c r="KG1" s="343"/>
      <c r="KH1" s="343"/>
      <c r="KI1" s="343"/>
      <c r="KJ1" s="344"/>
      <c r="KK1" s="74"/>
      <c r="KL1" s="318" t="s">
        <v>339</v>
      </c>
      <c r="KM1" s="319"/>
      <c r="KN1" s="319"/>
      <c r="KO1" s="319"/>
      <c r="KP1" s="320"/>
      <c r="KQ1" s="33"/>
      <c r="KR1" s="342" t="s">
        <v>160</v>
      </c>
      <c r="KS1" s="343"/>
      <c r="KT1" s="343"/>
      <c r="KU1" s="343"/>
      <c r="KV1" s="344"/>
      <c r="KW1" s="74"/>
      <c r="KX1" s="318" t="s">
        <v>340</v>
      </c>
      <c r="KY1" s="319"/>
      <c r="KZ1" s="319"/>
      <c r="LA1" s="319"/>
      <c r="LB1" s="320"/>
      <c r="LC1" s="33"/>
      <c r="LD1" s="342" t="s">
        <v>161</v>
      </c>
      <c r="LE1" s="343"/>
      <c r="LF1" s="343"/>
      <c r="LG1" s="343"/>
      <c r="LH1" s="344"/>
      <c r="LI1" s="74"/>
      <c r="LJ1" s="328" t="s">
        <v>341</v>
      </c>
      <c r="LK1" s="329"/>
      <c r="LL1" s="329"/>
      <c r="LM1" s="329"/>
      <c r="LN1" s="330"/>
      <c r="LO1" s="33"/>
      <c r="LP1" s="342" t="s">
        <v>162</v>
      </c>
      <c r="LQ1" s="343"/>
      <c r="LR1" s="343"/>
      <c r="LS1" s="343"/>
      <c r="LT1" s="344"/>
      <c r="LU1" s="74"/>
      <c r="LV1" s="318" t="s">
        <v>334</v>
      </c>
      <c r="LW1" s="319"/>
      <c r="LX1" s="319"/>
      <c r="LY1" s="319"/>
      <c r="LZ1" s="320"/>
      <c r="MA1" s="33"/>
      <c r="MB1" s="342" t="s">
        <v>163</v>
      </c>
      <c r="MC1" s="343"/>
      <c r="MD1" s="343"/>
      <c r="ME1" s="343"/>
      <c r="MF1" s="344"/>
      <c r="MG1" s="74"/>
      <c r="MH1" s="318" t="s">
        <v>335</v>
      </c>
      <c r="MI1" s="319"/>
      <c r="MJ1" s="319"/>
      <c r="MK1" s="319"/>
      <c r="ML1" s="320"/>
      <c r="MM1" s="33"/>
      <c r="MN1" s="342" t="s">
        <v>164</v>
      </c>
      <c r="MO1" s="343"/>
      <c r="MP1" s="343"/>
      <c r="MQ1" s="343"/>
      <c r="MR1" s="344"/>
      <c r="MS1" s="74"/>
      <c r="MT1" s="328" t="s">
        <v>337</v>
      </c>
      <c r="MU1" s="329"/>
      <c r="MV1" s="329"/>
      <c r="MW1" s="329"/>
      <c r="MX1" s="330"/>
      <c r="MY1" s="33"/>
      <c r="MZ1" s="342" t="s">
        <v>165</v>
      </c>
      <c r="NA1" s="343"/>
      <c r="NB1" s="343"/>
      <c r="NC1" s="343"/>
      <c r="ND1" s="344"/>
      <c r="NE1" s="33"/>
      <c r="NF1" s="342" t="s">
        <v>166</v>
      </c>
      <c r="NG1" s="343"/>
      <c r="NH1" s="343"/>
      <c r="NI1" s="343"/>
      <c r="NJ1" s="344"/>
      <c r="NK1" s="74"/>
      <c r="NL1" s="318" t="s">
        <v>337</v>
      </c>
      <c r="NM1" s="319"/>
      <c r="NN1" s="319"/>
      <c r="NO1" s="319"/>
      <c r="NP1" s="320"/>
      <c r="NQ1" s="76"/>
    </row>
    <row r="2" spans="1:381" ht="18" customHeight="1" x14ac:dyDescent="0.2">
      <c r="A2" s="353"/>
      <c r="B2" s="353"/>
      <c r="C2" s="30"/>
      <c r="D2" s="346">
        <v>44422.770833333336</v>
      </c>
      <c r="E2" s="347"/>
      <c r="F2" s="347"/>
      <c r="G2" s="347"/>
      <c r="H2" s="344"/>
      <c r="I2" s="33"/>
      <c r="J2" s="346">
        <v>44429.5625</v>
      </c>
      <c r="K2" s="347"/>
      <c r="L2" s="347"/>
      <c r="M2" s="347"/>
      <c r="N2" s="344"/>
      <c r="O2" s="33"/>
      <c r="P2" s="346">
        <v>44436.770833333336</v>
      </c>
      <c r="Q2" s="347"/>
      <c r="R2" s="347"/>
      <c r="S2" s="347"/>
      <c r="T2" s="344"/>
      <c r="U2" s="33"/>
      <c r="V2" s="346">
        <v>44451.729166666664</v>
      </c>
      <c r="W2" s="347"/>
      <c r="X2" s="347"/>
      <c r="Y2" s="347"/>
      <c r="Z2" s="344"/>
      <c r="AA2" s="75"/>
      <c r="AB2" s="322">
        <v>44454.875</v>
      </c>
      <c r="AC2" s="323"/>
      <c r="AD2" s="323"/>
      <c r="AE2" s="323"/>
      <c r="AF2" s="320"/>
      <c r="AG2" s="33"/>
      <c r="AH2" s="346">
        <v>44457.666666666664</v>
      </c>
      <c r="AI2" s="347"/>
      <c r="AJ2" s="347"/>
      <c r="AK2" s="347"/>
      <c r="AL2" s="344"/>
      <c r="AM2" s="75"/>
      <c r="AN2" s="340">
        <v>44460.864583333336</v>
      </c>
      <c r="AO2" s="341"/>
      <c r="AP2" s="341"/>
      <c r="AQ2" s="341"/>
      <c r="AR2" s="338"/>
      <c r="AS2" s="33"/>
      <c r="AT2" s="346">
        <v>44464.770833333336</v>
      </c>
      <c r="AU2" s="347"/>
      <c r="AV2" s="347"/>
      <c r="AW2" s="347"/>
      <c r="AX2" s="344"/>
      <c r="AY2" s="75"/>
      <c r="AZ2" s="322">
        <v>44467.875</v>
      </c>
      <c r="BA2" s="323"/>
      <c r="BB2" s="323"/>
      <c r="BC2" s="323"/>
      <c r="BD2" s="320"/>
      <c r="BE2" s="33"/>
      <c r="BF2" s="346">
        <v>44472.729166666664</v>
      </c>
      <c r="BG2" s="347"/>
      <c r="BH2" s="347"/>
      <c r="BI2" s="347"/>
      <c r="BJ2" s="344"/>
      <c r="BK2" s="33"/>
      <c r="BL2" s="346">
        <v>44485.5625</v>
      </c>
      <c r="BM2" s="347"/>
      <c r="BN2" s="347"/>
      <c r="BO2" s="347"/>
      <c r="BP2" s="344"/>
      <c r="BQ2" s="75"/>
      <c r="BR2" s="322">
        <v>44488.875</v>
      </c>
      <c r="BS2" s="323"/>
      <c r="BT2" s="323"/>
      <c r="BU2" s="323"/>
      <c r="BV2" s="320"/>
      <c r="BW2" s="33"/>
      <c r="BX2" s="346">
        <v>44493.729166666664</v>
      </c>
      <c r="BY2" s="347"/>
      <c r="BZ2" s="347"/>
      <c r="CA2" s="347"/>
      <c r="CB2" s="344"/>
      <c r="CC2" s="75"/>
      <c r="CD2" s="340">
        <v>44496.864583333336</v>
      </c>
      <c r="CE2" s="341"/>
      <c r="CF2" s="341"/>
      <c r="CG2" s="341"/>
      <c r="CH2" s="338"/>
      <c r="CI2" s="33"/>
      <c r="CJ2" s="346">
        <v>44499.666666666664</v>
      </c>
      <c r="CK2" s="347"/>
      <c r="CL2" s="347"/>
      <c r="CM2" s="347"/>
      <c r="CN2" s="344"/>
      <c r="CO2" s="75"/>
      <c r="CP2" s="322">
        <v>44503.875</v>
      </c>
      <c r="CQ2" s="323"/>
      <c r="CR2" s="323"/>
      <c r="CS2" s="323"/>
      <c r="CT2" s="320"/>
      <c r="CU2" s="33"/>
      <c r="CV2" s="346">
        <v>44507.729166666664</v>
      </c>
      <c r="CW2" s="347"/>
      <c r="CX2" s="347"/>
      <c r="CY2" s="347"/>
      <c r="CZ2" s="344"/>
      <c r="DA2" s="33"/>
      <c r="DB2" s="346">
        <v>44520.770833333336</v>
      </c>
      <c r="DC2" s="347"/>
      <c r="DD2" s="347"/>
      <c r="DE2" s="347"/>
      <c r="DF2" s="344"/>
      <c r="DG2" s="75"/>
      <c r="DH2" s="322">
        <v>44524.875</v>
      </c>
      <c r="DI2" s="323"/>
      <c r="DJ2" s="323"/>
      <c r="DK2" s="323"/>
      <c r="DL2" s="320"/>
      <c r="DM2" s="33"/>
      <c r="DN2" s="346">
        <v>44527.666666666664</v>
      </c>
      <c r="DO2" s="347"/>
      <c r="DP2" s="347"/>
      <c r="DQ2" s="347"/>
      <c r="DR2" s="344"/>
      <c r="DS2" s="33"/>
      <c r="DT2" s="346">
        <v>44531.885416666664</v>
      </c>
      <c r="DU2" s="347"/>
      <c r="DV2" s="347"/>
      <c r="DW2" s="347"/>
      <c r="DX2" s="344"/>
      <c r="DY2" s="33"/>
      <c r="DZ2" s="346">
        <v>44534.666666666664</v>
      </c>
      <c r="EA2" s="347"/>
      <c r="EB2" s="347"/>
      <c r="EC2" s="347"/>
      <c r="ED2" s="344"/>
      <c r="EE2" s="75"/>
      <c r="EF2" s="322">
        <v>44537.875</v>
      </c>
      <c r="EG2" s="323"/>
      <c r="EH2" s="323"/>
      <c r="EI2" s="323"/>
      <c r="EJ2" s="320"/>
      <c r="EK2" s="33"/>
      <c r="EL2" s="346">
        <v>44541.666666666664</v>
      </c>
      <c r="EM2" s="347"/>
      <c r="EN2" s="347"/>
      <c r="EO2" s="347"/>
      <c r="EP2" s="344"/>
      <c r="EQ2" s="33"/>
      <c r="ER2" s="346">
        <v>44546.875</v>
      </c>
      <c r="ES2" s="347"/>
      <c r="ET2" s="347"/>
      <c r="EU2" s="347"/>
      <c r="EV2" s="344"/>
      <c r="EW2" s="33"/>
      <c r="EX2" s="346">
        <v>44549.729166666664</v>
      </c>
      <c r="EY2" s="347"/>
      <c r="EZ2" s="347"/>
      <c r="FA2" s="347"/>
      <c r="FB2" s="344"/>
      <c r="FC2" s="75"/>
      <c r="FD2" s="340">
        <v>44552.864583333336</v>
      </c>
      <c r="FE2" s="341"/>
      <c r="FF2" s="341"/>
      <c r="FG2" s="341"/>
      <c r="FH2" s="338"/>
      <c r="FI2" s="33"/>
      <c r="FJ2" s="346">
        <v>44556.5625</v>
      </c>
      <c r="FK2" s="347"/>
      <c r="FL2" s="347"/>
      <c r="FM2" s="347"/>
      <c r="FN2" s="344"/>
      <c r="FO2" s="33"/>
      <c r="FP2" s="346">
        <v>44558.875</v>
      </c>
      <c r="FQ2" s="347"/>
      <c r="FR2" s="347"/>
      <c r="FS2" s="347"/>
      <c r="FT2" s="344"/>
      <c r="FU2" s="33"/>
      <c r="FV2" s="346">
        <v>44563.729166666664</v>
      </c>
      <c r="FW2" s="347"/>
      <c r="FX2" s="347"/>
      <c r="FY2" s="347"/>
      <c r="FZ2" s="344"/>
      <c r="GA2" s="75"/>
      <c r="GB2" s="332">
        <v>44570.625</v>
      </c>
      <c r="GC2" s="333"/>
      <c r="GD2" s="333"/>
      <c r="GE2" s="333"/>
      <c r="GF2" s="330"/>
      <c r="GG2" s="75"/>
      <c r="GH2" s="340">
        <v>44574.864583333336</v>
      </c>
      <c r="GI2" s="341"/>
      <c r="GJ2" s="341"/>
      <c r="GK2" s="341"/>
      <c r="GL2" s="338"/>
      <c r="GM2" s="75"/>
      <c r="GN2" s="346">
        <v>44577.625</v>
      </c>
      <c r="GO2" s="347"/>
      <c r="GP2" s="347"/>
      <c r="GQ2" s="347"/>
      <c r="GR2" s="344"/>
      <c r="GS2" s="33"/>
      <c r="GT2" s="340">
        <v>44581.864583333336</v>
      </c>
      <c r="GU2" s="341"/>
      <c r="GV2" s="341"/>
      <c r="GW2" s="341"/>
      <c r="GX2" s="338"/>
      <c r="GY2" s="33"/>
      <c r="GZ2" s="346">
        <v>44584.625</v>
      </c>
      <c r="HA2" s="347"/>
      <c r="HB2" s="347"/>
      <c r="HC2" s="347"/>
      <c r="HD2" s="344"/>
      <c r="HE2" s="75"/>
      <c r="HF2" s="332">
        <v>44597.666666666664</v>
      </c>
      <c r="HG2" s="333"/>
      <c r="HH2" s="333"/>
      <c r="HI2" s="333"/>
      <c r="HJ2" s="330"/>
      <c r="HK2" s="33"/>
      <c r="HL2" s="346">
        <v>44601.875</v>
      </c>
      <c r="HM2" s="347"/>
      <c r="HN2" s="347"/>
      <c r="HO2" s="347"/>
      <c r="HP2" s="344"/>
      <c r="HQ2" s="33"/>
      <c r="HR2" s="346">
        <v>44604.666666666664</v>
      </c>
      <c r="HS2" s="347"/>
      <c r="HT2" s="347"/>
      <c r="HU2" s="347"/>
      <c r="HV2" s="344"/>
      <c r="HW2" s="75"/>
      <c r="HX2" s="322">
        <v>44608.875</v>
      </c>
      <c r="HY2" s="323"/>
      <c r="HZ2" s="323"/>
      <c r="IA2" s="323"/>
      <c r="IB2" s="320"/>
      <c r="IC2" s="33"/>
      <c r="ID2" s="346">
        <v>44611.666666666664</v>
      </c>
      <c r="IE2" s="347"/>
      <c r="IF2" s="347"/>
      <c r="IG2" s="347"/>
      <c r="IH2" s="344"/>
      <c r="II2" s="33"/>
      <c r="IJ2" s="346">
        <v>44618.666666666664</v>
      </c>
      <c r="IK2" s="347"/>
      <c r="IL2" s="347"/>
      <c r="IM2" s="347"/>
      <c r="IN2" s="344"/>
      <c r="IO2" s="75"/>
      <c r="IP2" s="340">
        <v>44619.666666666664</v>
      </c>
      <c r="IQ2" s="341"/>
      <c r="IR2" s="341"/>
      <c r="IS2" s="341"/>
      <c r="IT2" s="338"/>
      <c r="IU2" s="75"/>
      <c r="IV2" s="332" t="s">
        <v>324</v>
      </c>
      <c r="IW2" s="333"/>
      <c r="IX2" s="333"/>
      <c r="IY2" s="333"/>
      <c r="IZ2" s="330"/>
      <c r="JA2" s="33"/>
      <c r="JB2" s="346">
        <v>44625.666666666664</v>
      </c>
      <c r="JC2" s="347"/>
      <c r="JD2" s="347"/>
      <c r="JE2" s="347"/>
      <c r="JF2" s="344"/>
      <c r="JG2" s="75"/>
      <c r="JH2" s="322">
        <v>44628.875</v>
      </c>
      <c r="JI2" s="323"/>
      <c r="JJ2" s="323"/>
      <c r="JK2" s="323"/>
      <c r="JL2" s="320"/>
      <c r="JM2" s="33"/>
      <c r="JN2" s="346">
        <v>44632.666666666664</v>
      </c>
      <c r="JO2" s="347"/>
      <c r="JP2" s="347"/>
      <c r="JQ2" s="347"/>
      <c r="JR2" s="344"/>
      <c r="JS2" s="33"/>
      <c r="JT2" s="346">
        <v>44639.666666666664</v>
      </c>
      <c r="JU2" s="347"/>
      <c r="JV2" s="347"/>
      <c r="JW2" s="347"/>
      <c r="JX2" s="344"/>
      <c r="JY2" s="75"/>
      <c r="JZ2" s="332" t="s">
        <v>325</v>
      </c>
      <c r="KA2" s="333"/>
      <c r="KB2" s="333"/>
      <c r="KC2" s="333"/>
      <c r="KD2" s="330"/>
      <c r="KE2" s="33"/>
      <c r="KF2" s="346">
        <v>44653.666666666664</v>
      </c>
      <c r="KG2" s="347"/>
      <c r="KH2" s="347"/>
      <c r="KI2" s="347"/>
      <c r="KJ2" s="344"/>
      <c r="KK2" s="75"/>
      <c r="KL2" s="322" t="s">
        <v>326</v>
      </c>
      <c r="KM2" s="323"/>
      <c r="KN2" s="323"/>
      <c r="KO2" s="323"/>
      <c r="KP2" s="320"/>
      <c r="KQ2" s="33"/>
      <c r="KR2" s="346">
        <v>44660.666666666664</v>
      </c>
      <c r="KS2" s="347"/>
      <c r="KT2" s="347"/>
      <c r="KU2" s="347"/>
      <c r="KV2" s="344"/>
      <c r="KW2" s="75"/>
      <c r="KX2" s="322" t="s">
        <v>327</v>
      </c>
      <c r="KY2" s="323"/>
      <c r="KZ2" s="323"/>
      <c r="LA2" s="323"/>
      <c r="LB2" s="320"/>
      <c r="LC2" s="33"/>
      <c r="LD2" s="346">
        <v>44667.666666666664</v>
      </c>
      <c r="LE2" s="347"/>
      <c r="LF2" s="347"/>
      <c r="LG2" s="347"/>
      <c r="LH2" s="344"/>
      <c r="LI2" s="75"/>
      <c r="LJ2" s="332" t="s">
        <v>327</v>
      </c>
      <c r="LK2" s="333"/>
      <c r="LL2" s="333"/>
      <c r="LM2" s="333"/>
      <c r="LN2" s="330"/>
      <c r="LO2" s="33"/>
      <c r="LP2" s="346">
        <v>44674.666666666664</v>
      </c>
      <c r="LQ2" s="347"/>
      <c r="LR2" s="347"/>
      <c r="LS2" s="347"/>
      <c r="LT2" s="344"/>
      <c r="LU2" s="75"/>
      <c r="LV2" s="322" t="s">
        <v>328</v>
      </c>
      <c r="LW2" s="323"/>
      <c r="LX2" s="323"/>
      <c r="LY2" s="323"/>
      <c r="LZ2" s="320"/>
      <c r="MA2" s="33"/>
      <c r="MB2" s="346">
        <v>44681.666666666664</v>
      </c>
      <c r="MC2" s="347"/>
      <c r="MD2" s="347"/>
      <c r="ME2" s="347"/>
      <c r="MF2" s="344"/>
      <c r="MG2" s="75"/>
      <c r="MH2" s="322" t="s">
        <v>329</v>
      </c>
      <c r="MI2" s="323"/>
      <c r="MJ2" s="323"/>
      <c r="MK2" s="323"/>
      <c r="ML2" s="320"/>
      <c r="MM2" s="33"/>
      <c r="MN2" s="346">
        <v>44688.666666666664</v>
      </c>
      <c r="MO2" s="347"/>
      <c r="MP2" s="347"/>
      <c r="MQ2" s="347"/>
      <c r="MR2" s="344"/>
      <c r="MS2" s="75"/>
      <c r="MT2" s="332" t="s">
        <v>330</v>
      </c>
      <c r="MU2" s="333"/>
      <c r="MV2" s="333"/>
      <c r="MW2" s="333"/>
      <c r="MX2" s="330"/>
      <c r="MY2" s="33"/>
      <c r="MZ2" s="346">
        <v>44696.666666666664</v>
      </c>
      <c r="NA2" s="347"/>
      <c r="NB2" s="347"/>
      <c r="NC2" s="347"/>
      <c r="ND2" s="344"/>
      <c r="NE2" s="33"/>
      <c r="NF2" s="346">
        <v>44703.708333333336</v>
      </c>
      <c r="NG2" s="347"/>
      <c r="NH2" s="347"/>
      <c r="NI2" s="347"/>
      <c r="NJ2" s="344"/>
      <c r="NK2" s="75"/>
      <c r="NL2" s="322" t="s">
        <v>331</v>
      </c>
      <c r="NM2" s="323"/>
      <c r="NN2" s="323"/>
      <c r="NO2" s="323"/>
      <c r="NP2" s="320"/>
      <c r="NQ2" s="76"/>
    </row>
    <row r="3" spans="1:381" ht="18" customHeight="1" thickBot="1" x14ac:dyDescent="0.25">
      <c r="A3" s="353"/>
      <c r="B3" s="353"/>
      <c r="C3" s="30"/>
      <c r="D3" s="348" t="s">
        <v>112</v>
      </c>
      <c r="E3" s="349"/>
      <c r="F3" s="349"/>
      <c r="G3" s="349"/>
      <c r="H3" s="345"/>
      <c r="I3" s="33"/>
      <c r="J3" s="348" t="s">
        <v>114</v>
      </c>
      <c r="K3" s="349"/>
      <c r="L3" s="349"/>
      <c r="M3" s="349"/>
      <c r="N3" s="345"/>
      <c r="O3" s="33"/>
      <c r="P3" s="348" t="s">
        <v>131</v>
      </c>
      <c r="Q3" s="349"/>
      <c r="R3" s="349"/>
      <c r="S3" s="349"/>
      <c r="T3" s="345"/>
      <c r="U3" s="33"/>
      <c r="V3" s="348" t="s">
        <v>132</v>
      </c>
      <c r="W3" s="349"/>
      <c r="X3" s="349"/>
      <c r="Y3" s="349"/>
      <c r="Z3" s="345"/>
      <c r="AA3" s="74"/>
      <c r="AB3" s="324" t="s">
        <v>318</v>
      </c>
      <c r="AC3" s="325"/>
      <c r="AD3" s="325"/>
      <c r="AE3" s="325"/>
      <c r="AF3" s="321"/>
      <c r="AG3" s="33"/>
      <c r="AH3" s="348" t="s">
        <v>134</v>
      </c>
      <c r="AI3" s="349"/>
      <c r="AJ3" s="349"/>
      <c r="AK3" s="349"/>
      <c r="AL3" s="345"/>
      <c r="AM3" s="74"/>
      <c r="AN3" s="326" t="s">
        <v>112</v>
      </c>
      <c r="AO3" s="327"/>
      <c r="AP3" s="327"/>
      <c r="AQ3" s="327"/>
      <c r="AR3" s="339"/>
      <c r="AS3" s="33"/>
      <c r="AT3" s="348" t="s">
        <v>133</v>
      </c>
      <c r="AU3" s="349"/>
      <c r="AV3" s="349"/>
      <c r="AW3" s="349"/>
      <c r="AX3" s="345"/>
      <c r="AY3" s="74"/>
      <c r="AZ3" s="324" t="s">
        <v>319</v>
      </c>
      <c r="BA3" s="325"/>
      <c r="BB3" s="325"/>
      <c r="BC3" s="325"/>
      <c r="BD3" s="321"/>
      <c r="BE3" s="33"/>
      <c r="BF3" s="348" t="s">
        <v>286</v>
      </c>
      <c r="BG3" s="349"/>
      <c r="BH3" s="349"/>
      <c r="BI3" s="349"/>
      <c r="BJ3" s="345"/>
      <c r="BK3" s="33"/>
      <c r="BL3" s="348" t="s">
        <v>287</v>
      </c>
      <c r="BM3" s="349"/>
      <c r="BN3" s="349"/>
      <c r="BO3" s="349"/>
      <c r="BP3" s="345"/>
      <c r="BQ3" s="74"/>
      <c r="BR3" s="324" t="s">
        <v>320</v>
      </c>
      <c r="BS3" s="325"/>
      <c r="BT3" s="325"/>
      <c r="BU3" s="325"/>
      <c r="BV3" s="321"/>
      <c r="BW3" s="33"/>
      <c r="BX3" s="348" t="s">
        <v>288</v>
      </c>
      <c r="BY3" s="349"/>
      <c r="BZ3" s="349"/>
      <c r="CA3" s="349"/>
      <c r="CB3" s="345"/>
      <c r="CC3" s="74"/>
      <c r="CD3" s="326" t="s">
        <v>357</v>
      </c>
      <c r="CE3" s="327"/>
      <c r="CF3" s="327"/>
      <c r="CG3" s="327"/>
      <c r="CH3" s="339"/>
      <c r="CI3" s="33"/>
      <c r="CJ3" s="348" t="s">
        <v>289</v>
      </c>
      <c r="CK3" s="349"/>
      <c r="CL3" s="349"/>
      <c r="CM3" s="349"/>
      <c r="CN3" s="345"/>
      <c r="CO3" s="74"/>
      <c r="CP3" s="324" t="s">
        <v>321</v>
      </c>
      <c r="CQ3" s="325"/>
      <c r="CR3" s="325"/>
      <c r="CS3" s="325"/>
      <c r="CT3" s="321"/>
      <c r="CU3" s="33"/>
      <c r="CV3" s="348" t="s">
        <v>315</v>
      </c>
      <c r="CW3" s="349"/>
      <c r="CX3" s="349"/>
      <c r="CY3" s="349"/>
      <c r="CZ3" s="345"/>
      <c r="DA3" s="33"/>
      <c r="DB3" s="348" t="s">
        <v>290</v>
      </c>
      <c r="DC3" s="349"/>
      <c r="DD3" s="349"/>
      <c r="DE3" s="349"/>
      <c r="DF3" s="345"/>
      <c r="DG3" s="74"/>
      <c r="DH3" s="324" t="s">
        <v>322</v>
      </c>
      <c r="DI3" s="325"/>
      <c r="DJ3" s="325"/>
      <c r="DK3" s="325"/>
      <c r="DL3" s="321"/>
      <c r="DM3" s="33"/>
      <c r="DN3" s="348" t="s">
        <v>316</v>
      </c>
      <c r="DO3" s="349"/>
      <c r="DP3" s="349"/>
      <c r="DQ3" s="349"/>
      <c r="DR3" s="345"/>
      <c r="DS3" s="33"/>
      <c r="DT3" s="348" t="s">
        <v>291</v>
      </c>
      <c r="DU3" s="349"/>
      <c r="DV3" s="349"/>
      <c r="DW3" s="349"/>
      <c r="DX3" s="345"/>
      <c r="DY3" s="33"/>
      <c r="DZ3" s="348" t="s">
        <v>292</v>
      </c>
      <c r="EA3" s="349"/>
      <c r="EB3" s="349"/>
      <c r="EC3" s="349"/>
      <c r="ED3" s="345"/>
      <c r="EE3" s="74"/>
      <c r="EF3" s="324" t="s">
        <v>323</v>
      </c>
      <c r="EG3" s="325"/>
      <c r="EH3" s="325"/>
      <c r="EI3" s="325"/>
      <c r="EJ3" s="321"/>
      <c r="EK3" s="33"/>
      <c r="EL3" s="348" t="s">
        <v>293</v>
      </c>
      <c r="EM3" s="349"/>
      <c r="EN3" s="349"/>
      <c r="EO3" s="349"/>
      <c r="EP3" s="345"/>
      <c r="EQ3" s="33"/>
      <c r="ER3" s="348" t="s">
        <v>313</v>
      </c>
      <c r="ES3" s="349"/>
      <c r="ET3" s="349"/>
      <c r="EU3" s="349"/>
      <c r="EV3" s="345"/>
      <c r="EW3" s="33"/>
      <c r="EX3" s="348" t="s">
        <v>294</v>
      </c>
      <c r="EY3" s="349"/>
      <c r="EZ3" s="349"/>
      <c r="FA3" s="349"/>
      <c r="FB3" s="345"/>
      <c r="FC3" s="74"/>
      <c r="FD3" s="326" t="s">
        <v>300</v>
      </c>
      <c r="FE3" s="327"/>
      <c r="FF3" s="327"/>
      <c r="FG3" s="327"/>
      <c r="FH3" s="339"/>
      <c r="FI3" s="33"/>
      <c r="FJ3" s="348" t="s">
        <v>295</v>
      </c>
      <c r="FK3" s="349"/>
      <c r="FL3" s="349"/>
      <c r="FM3" s="349"/>
      <c r="FN3" s="345"/>
      <c r="FO3" s="33"/>
      <c r="FP3" s="348" t="s">
        <v>296</v>
      </c>
      <c r="FQ3" s="349"/>
      <c r="FR3" s="349"/>
      <c r="FS3" s="349"/>
      <c r="FT3" s="345"/>
      <c r="FU3" s="33"/>
      <c r="FV3" s="348" t="s">
        <v>297</v>
      </c>
      <c r="FW3" s="349"/>
      <c r="FX3" s="349"/>
      <c r="FY3" s="349"/>
      <c r="FZ3" s="345"/>
      <c r="GA3" s="74"/>
      <c r="GB3" s="334" t="s">
        <v>388</v>
      </c>
      <c r="GC3" s="335"/>
      <c r="GD3" s="335"/>
      <c r="GE3" s="335"/>
      <c r="GF3" s="331"/>
      <c r="GG3" s="74"/>
      <c r="GH3" s="326" t="s">
        <v>290</v>
      </c>
      <c r="GI3" s="327"/>
      <c r="GJ3" s="327"/>
      <c r="GK3" s="327"/>
      <c r="GL3" s="339"/>
      <c r="GM3" s="74"/>
      <c r="GN3" s="348" t="s">
        <v>298</v>
      </c>
      <c r="GO3" s="349"/>
      <c r="GP3" s="349"/>
      <c r="GQ3" s="349"/>
      <c r="GR3" s="345"/>
      <c r="GS3" s="33"/>
      <c r="GT3" s="326" t="s">
        <v>303</v>
      </c>
      <c r="GU3" s="327"/>
      <c r="GV3" s="327"/>
      <c r="GW3" s="327"/>
      <c r="GX3" s="339"/>
      <c r="GY3" s="33"/>
      <c r="GZ3" s="348" t="s">
        <v>299</v>
      </c>
      <c r="HA3" s="349"/>
      <c r="HB3" s="349"/>
      <c r="HC3" s="349"/>
      <c r="HD3" s="345"/>
      <c r="HE3" s="74"/>
      <c r="HF3" s="334" t="s">
        <v>396</v>
      </c>
      <c r="HG3" s="335"/>
      <c r="HH3" s="335"/>
      <c r="HI3" s="335"/>
      <c r="HJ3" s="331"/>
      <c r="HK3" s="33"/>
      <c r="HL3" s="348" t="s">
        <v>300</v>
      </c>
      <c r="HM3" s="349"/>
      <c r="HN3" s="349"/>
      <c r="HO3" s="349"/>
      <c r="HP3" s="345"/>
      <c r="HQ3" s="33"/>
      <c r="HR3" s="348" t="s">
        <v>301</v>
      </c>
      <c r="HS3" s="349"/>
      <c r="HT3" s="349"/>
      <c r="HU3" s="349"/>
      <c r="HV3" s="345"/>
      <c r="HW3" s="74"/>
      <c r="HX3" s="324" t="s">
        <v>397</v>
      </c>
      <c r="HY3" s="325"/>
      <c r="HZ3" s="325"/>
      <c r="IA3" s="325"/>
      <c r="IB3" s="321"/>
      <c r="IC3" s="33"/>
      <c r="ID3" s="348" t="s">
        <v>302</v>
      </c>
      <c r="IE3" s="349"/>
      <c r="IF3" s="349"/>
      <c r="IG3" s="349"/>
      <c r="IH3" s="345"/>
      <c r="II3" s="33"/>
      <c r="IJ3" s="348" t="s">
        <v>303</v>
      </c>
      <c r="IK3" s="349"/>
      <c r="IL3" s="349"/>
      <c r="IM3" s="349"/>
      <c r="IN3" s="345"/>
      <c r="IO3" s="74"/>
      <c r="IP3" s="326"/>
      <c r="IQ3" s="327"/>
      <c r="IR3" s="327"/>
      <c r="IS3" s="327"/>
      <c r="IT3" s="339"/>
      <c r="IU3" s="74"/>
      <c r="IV3" s="334"/>
      <c r="IW3" s="335"/>
      <c r="IX3" s="335"/>
      <c r="IY3" s="335"/>
      <c r="IZ3" s="331"/>
      <c r="JA3" s="33"/>
      <c r="JB3" s="348" t="s">
        <v>314</v>
      </c>
      <c r="JC3" s="349"/>
      <c r="JD3" s="349"/>
      <c r="JE3" s="349"/>
      <c r="JF3" s="345"/>
      <c r="JG3" s="74"/>
      <c r="JH3" s="324" t="s">
        <v>398</v>
      </c>
      <c r="JI3" s="325"/>
      <c r="JJ3" s="325"/>
      <c r="JK3" s="325"/>
      <c r="JL3" s="321"/>
      <c r="JM3" s="33"/>
      <c r="JN3" s="348" t="s">
        <v>304</v>
      </c>
      <c r="JO3" s="349"/>
      <c r="JP3" s="349"/>
      <c r="JQ3" s="349"/>
      <c r="JR3" s="345"/>
      <c r="JS3" s="33"/>
      <c r="JT3" s="348" t="s">
        <v>305</v>
      </c>
      <c r="JU3" s="349"/>
      <c r="JV3" s="349"/>
      <c r="JW3" s="349"/>
      <c r="JX3" s="345"/>
      <c r="JY3" s="74"/>
      <c r="JZ3" s="334"/>
      <c r="KA3" s="335"/>
      <c r="KB3" s="335"/>
      <c r="KC3" s="335"/>
      <c r="KD3" s="331"/>
      <c r="KE3" s="33"/>
      <c r="KF3" s="348" t="s">
        <v>306</v>
      </c>
      <c r="KG3" s="349"/>
      <c r="KH3" s="349"/>
      <c r="KI3" s="349"/>
      <c r="KJ3" s="345"/>
      <c r="KK3" s="74"/>
      <c r="KL3" s="324"/>
      <c r="KM3" s="325"/>
      <c r="KN3" s="325"/>
      <c r="KO3" s="325"/>
      <c r="KP3" s="321"/>
      <c r="KQ3" s="33"/>
      <c r="KR3" s="348" t="s">
        <v>307</v>
      </c>
      <c r="KS3" s="349"/>
      <c r="KT3" s="349"/>
      <c r="KU3" s="349"/>
      <c r="KV3" s="345"/>
      <c r="KW3" s="74"/>
      <c r="KX3" s="324"/>
      <c r="KY3" s="325"/>
      <c r="KZ3" s="325"/>
      <c r="LA3" s="325"/>
      <c r="LB3" s="321"/>
      <c r="LC3" s="33"/>
      <c r="LD3" s="348" t="s">
        <v>308</v>
      </c>
      <c r="LE3" s="349"/>
      <c r="LF3" s="349"/>
      <c r="LG3" s="349"/>
      <c r="LH3" s="345"/>
      <c r="LI3" s="74"/>
      <c r="LJ3" s="334"/>
      <c r="LK3" s="335"/>
      <c r="LL3" s="335"/>
      <c r="LM3" s="335"/>
      <c r="LN3" s="331"/>
      <c r="LO3" s="33"/>
      <c r="LP3" s="348" t="s">
        <v>309</v>
      </c>
      <c r="LQ3" s="349"/>
      <c r="LR3" s="349"/>
      <c r="LS3" s="349"/>
      <c r="LT3" s="345"/>
      <c r="LU3" s="74"/>
      <c r="LV3" s="324"/>
      <c r="LW3" s="325"/>
      <c r="LX3" s="325"/>
      <c r="LY3" s="325"/>
      <c r="LZ3" s="321"/>
      <c r="MA3" s="33"/>
      <c r="MB3" s="348" t="s">
        <v>310</v>
      </c>
      <c r="MC3" s="349"/>
      <c r="MD3" s="349"/>
      <c r="ME3" s="349"/>
      <c r="MF3" s="345"/>
      <c r="MG3" s="74"/>
      <c r="MH3" s="324"/>
      <c r="MI3" s="325"/>
      <c r="MJ3" s="325"/>
      <c r="MK3" s="325"/>
      <c r="ML3" s="321"/>
      <c r="MM3" s="33"/>
      <c r="MN3" s="348" t="s">
        <v>311</v>
      </c>
      <c r="MO3" s="349"/>
      <c r="MP3" s="349"/>
      <c r="MQ3" s="349"/>
      <c r="MR3" s="345"/>
      <c r="MS3" s="74"/>
      <c r="MT3" s="334"/>
      <c r="MU3" s="335"/>
      <c r="MV3" s="335"/>
      <c r="MW3" s="335"/>
      <c r="MX3" s="331"/>
      <c r="MY3" s="33"/>
      <c r="MZ3" s="348" t="s">
        <v>317</v>
      </c>
      <c r="NA3" s="349"/>
      <c r="NB3" s="349"/>
      <c r="NC3" s="349"/>
      <c r="ND3" s="345"/>
      <c r="NE3" s="33"/>
      <c r="NF3" s="348" t="s">
        <v>312</v>
      </c>
      <c r="NG3" s="349"/>
      <c r="NH3" s="349"/>
      <c r="NI3" s="349"/>
      <c r="NJ3" s="345"/>
      <c r="NK3" s="74"/>
      <c r="NL3" s="324"/>
      <c r="NM3" s="325"/>
      <c r="NN3" s="325"/>
      <c r="NO3" s="325"/>
      <c r="NP3" s="321"/>
      <c r="NQ3" s="76"/>
    </row>
    <row r="4" spans="1:381" ht="5.0999999999999996" customHeight="1" thickBot="1" x14ac:dyDescent="0.25">
      <c r="A4" s="354"/>
      <c r="B4" s="354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350" t="s">
        <v>275</v>
      </c>
      <c r="B5" s="352"/>
      <c r="C5" s="64"/>
      <c r="D5" s="350" t="s">
        <v>103</v>
      </c>
      <c r="E5" s="350"/>
      <c r="F5" s="350"/>
      <c r="G5" s="65" t="s">
        <v>104</v>
      </c>
      <c r="H5" s="66" t="s">
        <v>105</v>
      </c>
      <c r="I5" s="64"/>
      <c r="J5" s="350" t="s">
        <v>103</v>
      </c>
      <c r="K5" s="350"/>
      <c r="L5" s="350"/>
      <c r="M5" s="65" t="s">
        <v>104</v>
      </c>
      <c r="N5" s="66" t="s">
        <v>105</v>
      </c>
      <c r="O5" s="64"/>
      <c r="P5" s="350" t="s">
        <v>103</v>
      </c>
      <c r="Q5" s="350"/>
      <c r="R5" s="350"/>
      <c r="S5" s="65" t="s">
        <v>104</v>
      </c>
      <c r="T5" s="66" t="s">
        <v>105</v>
      </c>
      <c r="U5" s="64"/>
      <c r="V5" s="350" t="s">
        <v>103</v>
      </c>
      <c r="W5" s="350"/>
      <c r="X5" s="350"/>
      <c r="Y5" s="65" t="s">
        <v>104</v>
      </c>
      <c r="Z5" s="66" t="s">
        <v>105</v>
      </c>
      <c r="AA5" s="75"/>
      <c r="AB5" s="350" t="s">
        <v>103</v>
      </c>
      <c r="AC5" s="350"/>
      <c r="AD5" s="350"/>
      <c r="AE5" s="70" t="s">
        <v>104</v>
      </c>
      <c r="AF5" s="71" t="s">
        <v>105</v>
      </c>
      <c r="AG5" s="64"/>
      <c r="AH5" s="350" t="s">
        <v>103</v>
      </c>
      <c r="AI5" s="350"/>
      <c r="AJ5" s="350"/>
      <c r="AK5" s="65" t="s">
        <v>104</v>
      </c>
      <c r="AL5" s="66" t="s">
        <v>105</v>
      </c>
      <c r="AM5" s="75"/>
      <c r="AN5" s="350" t="s">
        <v>103</v>
      </c>
      <c r="AO5" s="350"/>
      <c r="AP5" s="350"/>
      <c r="AQ5" s="70" t="s">
        <v>104</v>
      </c>
      <c r="AR5" s="71" t="s">
        <v>105</v>
      </c>
      <c r="AS5" s="64"/>
      <c r="AT5" s="351" t="s">
        <v>103</v>
      </c>
      <c r="AU5" s="350"/>
      <c r="AV5" s="350"/>
      <c r="AW5" s="70" t="s">
        <v>104</v>
      </c>
      <c r="AX5" s="66" t="s">
        <v>105</v>
      </c>
      <c r="AY5" s="75"/>
      <c r="AZ5" s="350" t="s">
        <v>103</v>
      </c>
      <c r="BA5" s="350"/>
      <c r="BB5" s="350"/>
      <c r="BC5" s="70" t="s">
        <v>104</v>
      </c>
      <c r="BD5" s="71" t="s">
        <v>105</v>
      </c>
      <c r="BE5" s="64"/>
      <c r="BF5" s="350" t="s">
        <v>103</v>
      </c>
      <c r="BG5" s="350"/>
      <c r="BH5" s="350"/>
      <c r="BI5" s="65" t="s">
        <v>104</v>
      </c>
      <c r="BJ5" s="66" t="s">
        <v>105</v>
      </c>
      <c r="BK5" s="64"/>
      <c r="BL5" s="350" t="s">
        <v>103</v>
      </c>
      <c r="BM5" s="350"/>
      <c r="BN5" s="350"/>
      <c r="BO5" s="65" t="s">
        <v>104</v>
      </c>
      <c r="BP5" s="66" t="s">
        <v>105</v>
      </c>
      <c r="BQ5" s="75"/>
      <c r="BR5" s="350" t="s">
        <v>103</v>
      </c>
      <c r="BS5" s="350"/>
      <c r="BT5" s="350"/>
      <c r="BU5" s="70" t="s">
        <v>104</v>
      </c>
      <c r="BV5" s="71" t="s">
        <v>105</v>
      </c>
      <c r="BW5" s="64"/>
      <c r="BX5" s="350" t="s">
        <v>103</v>
      </c>
      <c r="BY5" s="350"/>
      <c r="BZ5" s="350"/>
      <c r="CA5" s="65" t="s">
        <v>104</v>
      </c>
      <c r="CB5" s="66" t="s">
        <v>105</v>
      </c>
      <c r="CC5" s="75"/>
      <c r="CD5" s="350" t="s">
        <v>103</v>
      </c>
      <c r="CE5" s="350"/>
      <c r="CF5" s="350"/>
      <c r="CG5" s="70" t="s">
        <v>104</v>
      </c>
      <c r="CH5" s="71" t="s">
        <v>105</v>
      </c>
      <c r="CI5" s="64"/>
      <c r="CJ5" s="350" t="s">
        <v>103</v>
      </c>
      <c r="CK5" s="350"/>
      <c r="CL5" s="350"/>
      <c r="CM5" s="65" t="s">
        <v>104</v>
      </c>
      <c r="CN5" s="66" t="s">
        <v>105</v>
      </c>
      <c r="CO5" s="75"/>
      <c r="CP5" s="350" t="s">
        <v>103</v>
      </c>
      <c r="CQ5" s="350"/>
      <c r="CR5" s="350"/>
      <c r="CS5" s="70" t="s">
        <v>104</v>
      </c>
      <c r="CT5" s="71" t="s">
        <v>105</v>
      </c>
      <c r="CU5" s="64"/>
      <c r="CV5" s="350" t="s">
        <v>103</v>
      </c>
      <c r="CW5" s="350"/>
      <c r="CX5" s="350"/>
      <c r="CY5" s="65" t="s">
        <v>104</v>
      </c>
      <c r="CZ5" s="66" t="s">
        <v>105</v>
      </c>
      <c r="DA5" s="64"/>
      <c r="DB5" s="350" t="s">
        <v>103</v>
      </c>
      <c r="DC5" s="350"/>
      <c r="DD5" s="350"/>
      <c r="DE5" s="65" t="s">
        <v>104</v>
      </c>
      <c r="DF5" s="66" t="s">
        <v>105</v>
      </c>
      <c r="DG5" s="75"/>
      <c r="DH5" s="350" t="s">
        <v>103</v>
      </c>
      <c r="DI5" s="350"/>
      <c r="DJ5" s="350"/>
      <c r="DK5" s="70" t="s">
        <v>104</v>
      </c>
      <c r="DL5" s="71" t="s">
        <v>105</v>
      </c>
      <c r="DM5" s="64"/>
      <c r="DN5" s="350" t="s">
        <v>103</v>
      </c>
      <c r="DO5" s="350"/>
      <c r="DP5" s="350"/>
      <c r="DQ5" s="65" t="s">
        <v>104</v>
      </c>
      <c r="DR5" s="66" t="s">
        <v>105</v>
      </c>
      <c r="DS5" s="64"/>
      <c r="DT5" s="350" t="s">
        <v>103</v>
      </c>
      <c r="DU5" s="350"/>
      <c r="DV5" s="350"/>
      <c r="DW5" s="65" t="s">
        <v>104</v>
      </c>
      <c r="DX5" s="66" t="s">
        <v>105</v>
      </c>
      <c r="DY5" s="64"/>
      <c r="DZ5" s="350" t="s">
        <v>103</v>
      </c>
      <c r="EA5" s="350"/>
      <c r="EB5" s="350"/>
      <c r="EC5" s="65" t="s">
        <v>104</v>
      </c>
      <c r="ED5" s="66" t="s">
        <v>105</v>
      </c>
      <c r="EE5" s="75"/>
      <c r="EF5" s="350" t="s">
        <v>103</v>
      </c>
      <c r="EG5" s="350"/>
      <c r="EH5" s="350"/>
      <c r="EI5" s="70" t="s">
        <v>104</v>
      </c>
      <c r="EJ5" s="71" t="s">
        <v>105</v>
      </c>
      <c r="EK5" s="64"/>
      <c r="EL5" s="350" t="s">
        <v>103</v>
      </c>
      <c r="EM5" s="350"/>
      <c r="EN5" s="350"/>
      <c r="EO5" s="65" t="s">
        <v>104</v>
      </c>
      <c r="EP5" s="66" t="s">
        <v>105</v>
      </c>
      <c r="EQ5" s="64"/>
      <c r="ER5" s="350" t="s">
        <v>103</v>
      </c>
      <c r="ES5" s="350"/>
      <c r="ET5" s="350"/>
      <c r="EU5" s="65" t="s">
        <v>104</v>
      </c>
      <c r="EV5" s="66" t="s">
        <v>105</v>
      </c>
      <c r="EW5" s="64"/>
      <c r="EX5" s="350" t="s">
        <v>103</v>
      </c>
      <c r="EY5" s="350"/>
      <c r="EZ5" s="350"/>
      <c r="FA5" s="65" t="s">
        <v>104</v>
      </c>
      <c r="FB5" s="66" t="s">
        <v>105</v>
      </c>
      <c r="FC5" s="75"/>
      <c r="FD5" s="350" t="s">
        <v>103</v>
      </c>
      <c r="FE5" s="350"/>
      <c r="FF5" s="350"/>
      <c r="FG5" s="70" t="s">
        <v>104</v>
      </c>
      <c r="FH5" s="71" t="s">
        <v>105</v>
      </c>
      <c r="FI5" s="64"/>
      <c r="FJ5" s="350" t="s">
        <v>103</v>
      </c>
      <c r="FK5" s="350"/>
      <c r="FL5" s="350"/>
      <c r="FM5" s="65" t="s">
        <v>104</v>
      </c>
      <c r="FN5" s="66" t="s">
        <v>105</v>
      </c>
      <c r="FO5" s="64"/>
      <c r="FP5" s="350" t="s">
        <v>103</v>
      </c>
      <c r="FQ5" s="350"/>
      <c r="FR5" s="350"/>
      <c r="FS5" s="65" t="s">
        <v>104</v>
      </c>
      <c r="FT5" s="66" t="s">
        <v>105</v>
      </c>
      <c r="FU5" s="64"/>
      <c r="FV5" s="350" t="s">
        <v>103</v>
      </c>
      <c r="FW5" s="350"/>
      <c r="FX5" s="350"/>
      <c r="FY5" s="65" t="s">
        <v>104</v>
      </c>
      <c r="FZ5" s="66" t="s">
        <v>105</v>
      </c>
      <c r="GA5" s="75"/>
      <c r="GB5" s="350" t="s">
        <v>103</v>
      </c>
      <c r="GC5" s="350"/>
      <c r="GD5" s="350"/>
      <c r="GE5" s="70" t="s">
        <v>104</v>
      </c>
      <c r="GF5" s="71" t="s">
        <v>105</v>
      </c>
      <c r="GG5" s="75"/>
      <c r="GH5" s="350" t="s">
        <v>103</v>
      </c>
      <c r="GI5" s="350"/>
      <c r="GJ5" s="350"/>
      <c r="GK5" s="70" t="s">
        <v>104</v>
      </c>
      <c r="GL5" s="71" t="s">
        <v>105</v>
      </c>
      <c r="GM5" s="75"/>
      <c r="GN5" s="350" t="s">
        <v>103</v>
      </c>
      <c r="GO5" s="350"/>
      <c r="GP5" s="350"/>
      <c r="GQ5" s="70" t="s">
        <v>104</v>
      </c>
      <c r="GR5" s="71" t="s">
        <v>105</v>
      </c>
      <c r="GS5" s="64"/>
      <c r="GT5" s="350" t="s">
        <v>103</v>
      </c>
      <c r="GU5" s="350"/>
      <c r="GV5" s="350"/>
      <c r="GW5" s="65" t="s">
        <v>104</v>
      </c>
      <c r="GX5" s="66" t="s">
        <v>105</v>
      </c>
      <c r="GY5" s="64"/>
      <c r="GZ5" s="350" t="s">
        <v>103</v>
      </c>
      <c r="HA5" s="350"/>
      <c r="HB5" s="350"/>
      <c r="HC5" s="65" t="s">
        <v>104</v>
      </c>
      <c r="HD5" s="66" t="s">
        <v>105</v>
      </c>
      <c r="HE5" s="75"/>
      <c r="HF5" s="350" t="s">
        <v>103</v>
      </c>
      <c r="HG5" s="350"/>
      <c r="HH5" s="350"/>
      <c r="HI5" s="70" t="s">
        <v>104</v>
      </c>
      <c r="HJ5" s="71" t="s">
        <v>105</v>
      </c>
      <c r="HK5" s="64"/>
      <c r="HL5" s="350" t="s">
        <v>103</v>
      </c>
      <c r="HM5" s="350"/>
      <c r="HN5" s="350"/>
      <c r="HO5" s="65" t="s">
        <v>104</v>
      </c>
      <c r="HP5" s="66" t="s">
        <v>105</v>
      </c>
      <c r="HQ5" s="64"/>
      <c r="HR5" s="350" t="s">
        <v>103</v>
      </c>
      <c r="HS5" s="350"/>
      <c r="HT5" s="350"/>
      <c r="HU5" s="65" t="s">
        <v>104</v>
      </c>
      <c r="HV5" s="66" t="s">
        <v>105</v>
      </c>
      <c r="HW5" s="75"/>
      <c r="HX5" s="350" t="s">
        <v>103</v>
      </c>
      <c r="HY5" s="350"/>
      <c r="HZ5" s="350"/>
      <c r="IA5" s="70" t="s">
        <v>104</v>
      </c>
      <c r="IB5" s="71" t="s">
        <v>105</v>
      </c>
      <c r="IC5" s="64"/>
      <c r="ID5" s="350" t="s">
        <v>103</v>
      </c>
      <c r="IE5" s="350"/>
      <c r="IF5" s="350"/>
      <c r="IG5" s="65" t="s">
        <v>104</v>
      </c>
      <c r="IH5" s="66" t="s">
        <v>105</v>
      </c>
      <c r="II5" s="64"/>
      <c r="IJ5" s="350" t="s">
        <v>103</v>
      </c>
      <c r="IK5" s="350"/>
      <c r="IL5" s="350"/>
      <c r="IM5" s="65" t="s">
        <v>104</v>
      </c>
      <c r="IN5" s="66" t="s">
        <v>105</v>
      </c>
      <c r="IO5" s="75"/>
      <c r="IP5" s="350" t="s">
        <v>103</v>
      </c>
      <c r="IQ5" s="350"/>
      <c r="IR5" s="350"/>
      <c r="IS5" s="70" t="s">
        <v>104</v>
      </c>
      <c r="IT5" s="71" t="s">
        <v>105</v>
      </c>
      <c r="IU5" s="75"/>
      <c r="IV5" s="350" t="s">
        <v>103</v>
      </c>
      <c r="IW5" s="350"/>
      <c r="IX5" s="350"/>
      <c r="IY5" s="70" t="s">
        <v>104</v>
      </c>
      <c r="IZ5" s="71" t="s">
        <v>105</v>
      </c>
      <c r="JA5" s="64"/>
      <c r="JB5" s="350" t="s">
        <v>103</v>
      </c>
      <c r="JC5" s="350"/>
      <c r="JD5" s="350"/>
      <c r="JE5" s="65" t="s">
        <v>104</v>
      </c>
      <c r="JF5" s="66" t="s">
        <v>105</v>
      </c>
      <c r="JG5" s="75"/>
      <c r="JH5" s="350" t="s">
        <v>103</v>
      </c>
      <c r="JI5" s="350"/>
      <c r="JJ5" s="350"/>
      <c r="JK5" s="70" t="s">
        <v>104</v>
      </c>
      <c r="JL5" s="71" t="s">
        <v>105</v>
      </c>
      <c r="JM5" s="64"/>
      <c r="JN5" s="350" t="s">
        <v>103</v>
      </c>
      <c r="JO5" s="350"/>
      <c r="JP5" s="350"/>
      <c r="JQ5" s="65" t="s">
        <v>104</v>
      </c>
      <c r="JR5" s="66" t="s">
        <v>105</v>
      </c>
      <c r="JS5" s="64"/>
      <c r="JT5" s="350" t="s">
        <v>103</v>
      </c>
      <c r="JU5" s="350"/>
      <c r="JV5" s="350"/>
      <c r="JW5" s="65" t="s">
        <v>104</v>
      </c>
      <c r="JX5" s="66" t="s">
        <v>105</v>
      </c>
      <c r="JY5" s="75"/>
      <c r="JZ5" s="350" t="s">
        <v>103</v>
      </c>
      <c r="KA5" s="350"/>
      <c r="KB5" s="350"/>
      <c r="KC5" s="70" t="s">
        <v>104</v>
      </c>
      <c r="KD5" s="71" t="s">
        <v>105</v>
      </c>
      <c r="KE5" s="64"/>
      <c r="KF5" s="350" t="s">
        <v>103</v>
      </c>
      <c r="KG5" s="350"/>
      <c r="KH5" s="350"/>
      <c r="KI5" s="65" t="s">
        <v>104</v>
      </c>
      <c r="KJ5" s="66" t="s">
        <v>105</v>
      </c>
      <c r="KK5" s="75"/>
      <c r="KL5" s="350" t="s">
        <v>103</v>
      </c>
      <c r="KM5" s="350"/>
      <c r="KN5" s="350"/>
      <c r="KO5" s="70" t="s">
        <v>104</v>
      </c>
      <c r="KP5" s="71" t="s">
        <v>105</v>
      </c>
      <c r="KQ5" s="64"/>
      <c r="KR5" s="350" t="s">
        <v>103</v>
      </c>
      <c r="KS5" s="350"/>
      <c r="KT5" s="350"/>
      <c r="KU5" s="65" t="s">
        <v>104</v>
      </c>
      <c r="KV5" s="66" t="s">
        <v>105</v>
      </c>
      <c r="KW5" s="75"/>
      <c r="KX5" s="350" t="s">
        <v>103</v>
      </c>
      <c r="KY5" s="350"/>
      <c r="KZ5" s="350"/>
      <c r="LA5" s="70" t="s">
        <v>104</v>
      </c>
      <c r="LB5" s="71" t="s">
        <v>105</v>
      </c>
      <c r="LC5" s="64"/>
      <c r="LD5" s="350" t="s">
        <v>103</v>
      </c>
      <c r="LE5" s="350"/>
      <c r="LF5" s="350"/>
      <c r="LG5" s="65" t="s">
        <v>104</v>
      </c>
      <c r="LH5" s="66" t="s">
        <v>105</v>
      </c>
      <c r="LI5" s="75"/>
      <c r="LJ5" s="350" t="s">
        <v>103</v>
      </c>
      <c r="LK5" s="350"/>
      <c r="LL5" s="350"/>
      <c r="LM5" s="70" t="s">
        <v>104</v>
      </c>
      <c r="LN5" s="71" t="s">
        <v>105</v>
      </c>
      <c r="LO5" s="64"/>
      <c r="LP5" s="350" t="s">
        <v>103</v>
      </c>
      <c r="LQ5" s="350"/>
      <c r="LR5" s="350"/>
      <c r="LS5" s="65" t="s">
        <v>104</v>
      </c>
      <c r="LT5" s="66" t="s">
        <v>105</v>
      </c>
      <c r="LU5" s="75"/>
      <c r="LV5" s="350" t="s">
        <v>103</v>
      </c>
      <c r="LW5" s="350"/>
      <c r="LX5" s="350"/>
      <c r="LY5" s="70" t="s">
        <v>104</v>
      </c>
      <c r="LZ5" s="71" t="s">
        <v>105</v>
      </c>
      <c r="MA5" s="64"/>
      <c r="MB5" s="350" t="s">
        <v>103</v>
      </c>
      <c r="MC5" s="350"/>
      <c r="MD5" s="350"/>
      <c r="ME5" s="65" t="s">
        <v>104</v>
      </c>
      <c r="MF5" s="66" t="s">
        <v>105</v>
      </c>
      <c r="MG5" s="75"/>
      <c r="MH5" s="350" t="s">
        <v>103</v>
      </c>
      <c r="MI5" s="350"/>
      <c r="MJ5" s="350"/>
      <c r="MK5" s="70" t="s">
        <v>104</v>
      </c>
      <c r="ML5" s="71" t="s">
        <v>105</v>
      </c>
      <c r="MM5" s="64"/>
      <c r="MN5" s="350" t="s">
        <v>103</v>
      </c>
      <c r="MO5" s="350"/>
      <c r="MP5" s="350"/>
      <c r="MQ5" s="65" t="s">
        <v>104</v>
      </c>
      <c r="MR5" s="66" t="s">
        <v>105</v>
      </c>
      <c r="MS5" s="75"/>
      <c r="MT5" s="350" t="s">
        <v>103</v>
      </c>
      <c r="MU5" s="350"/>
      <c r="MV5" s="350"/>
      <c r="MW5" s="70" t="s">
        <v>104</v>
      </c>
      <c r="MX5" s="71" t="s">
        <v>105</v>
      </c>
      <c r="MY5" s="64"/>
      <c r="MZ5" s="351" t="s">
        <v>103</v>
      </c>
      <c r="NA5" s="350"/>
      <c r="NB5" s="350"/>
      <c r="NC5" s="65" t="s">
        <v>104</v>
      </c>
      <c r="ND5" s="66" t="s">
        <v>105</v>
      </c>
      <c r="NE5" s="64"/>
      <c r="NF5" s="351" t="s">
        <v>103</v>
      </c>
      <c r="NG5" s="350"/>
      <c r="NH5" s="350"/>
      <c r="NI5" s="65" t="s">
        <v>104</v>
      </c>
      <c r="NJ5" s="66" t="s">
        <v>105</v>
      </c>
      <c r="NK5" s="75"/>
      <c r="NL5" s="350" t="s">
        <v>103</v>
      </c>
      <c r="NM5" s="350"/>
      <c r="NN5" s="350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345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345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345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346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/>
      <c r="FK6" s="83" t="s">
        <v>0</v>
      </c>
      <c r="FL6" s="97"/>
      <c r="FM6" s="83"/>
      <c r="FN6" s="84"/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345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/>
      <c r="GU6" s="83" t="s">
        <v>0</v>
      </c>
      <c r="GV6" s="97"/>
      <c r="GW6" s="83"/>
      <c r="GX6" s="84"/>
      <c r="GY6" s="56"/>
      <c r="GZ6" s="97"/>
      <c r="HA6" s="83" t="s">
        <v>0</v>
      </c>
      <c r="HB6" s="97"/>
      <c r="HC6" s="83"/>
      <c r="HD6" s="84"/>
      <c r="HE6" s="56"/>
      <c r="HF6" s="97"/>
      <c r="HG6" s="83" t="s">
        <v>0</v>
      </c>
      <c r="HH6" s="97"/>
      <c r="HI6" s="83"/>
      <c r="HJ6" s="84"/>
      <c r="HK6" s="56"/>
      <c r="HL6" s="97"/>
      <c r="HM6" s="83" t="s">
        <v>0</v>
      </c>
      <c r="HN6" s="97"/>
      <c r="HO6" s="83"/>
      <c r="HP6" s="84"/>
      <c r="HQ6" s="56"/>
      <c r="HR6" s="97"/>
      <c r="HS6" s="83" t="s">
        <v>0</v>
      </c>
      <c r="HT6" s="97"/>
      <c r="HU6" s="83"/>
      <c r="HV6" s="84"/>
      <c r="HW6" s="56"/>
      <c r="HX6" s="97"/>
      <c r="HY6" s="83" t="s">
        <v>0</v>
      </c>
      <c r="HZ6" s="97"/>
      <c r="IA6" s="83"/>
      <c r="IB6" s="84"/>
      <c r="IC6" s="56"/>
      <c r="ID6" s="97"/>
      <c r="IE6" s="83" t="s">
        <v>0</v>
      </c>
      <c r="IF6" s="97"/>
      <c r="IG6" s="83"/>
      <c r="IH6" s="84"/>
      <c r="II6" s="56"/>
      <c r="IJ6" s="97"/>
      <c r="IK6" s="83" t="s">
        <v>0</v>
      </c>
      <c r="IL6" s="97"/>
      <c r="IM6" s="83"/>
      <c r="IN6" s="84"/>
      <c r="IO6" s="56"/>
      <c r="IP6" s="97"/>
      <c r="IQ6" s="83" t="s">
        <v>0</v>
      </c>
      <c r="IR6" s="97"/>
      <c r="IS6" s="83"/>
      <c r="IT6" s="84"/>
      <c r="IU6" s="56"/>
      <c r="IV6" s="97"/>
      <c r="IW6" s="83" t="s">
        <v>0</v>
      </c>
      <c r="IX6" s="97"/>
      <c r="IY6" s="83"/>
      <c r="IZ6" s="84"/>
      <c r="JA6" s="56"/>
      <c r="JB6" s="97"/>
      <c r="JC6" s="83" t="s">
        <v>0</v>
      </c>
      <c r="JD6" s="97"/>
      <c r="JE6" s="83"/>
      <c r="JF6" s="84"/>
      <c r="JG6" s="56"/>
      <c r="JH6" s="97"/>
      <c r="JI6" s="83" t="s">
        <v>0</v>
      </c>
      <c r="JJ6" s="97"/>
      <c r="JK6" s="83"/>
      <c r="JL6" s="84"/>
      <c r="JM6" s="56"/>
      <c r="JN6" s="97"/>
      <c r="JO6" s="83" t="s">
        <v>0</v>
      </c>
      <c r="JP6" s="97"/>
      <c r="JQ6" s="83"/>
      <c r="JR6" s="84"/>
      <c r="JS6" s="56"/>
      <c r="JT6" s="97"/>
      <c r="JU6" s="83" t="s">
        <v>0</v>
      </c>
      <c r="JV6" s="97"/>
      <c r="JW6" s="83"/>
      <c r="JX6" s="84"/>
      <c r="JY6" s="56"/>
      <c r="JZ6" s="97"/>
      <c r="KA6" s="83" t="s">
        <v>0</v>
      </c>
      <c r="KB6" s="97"/>
      <c r="KC6" s="83"/>
      <c r="KD6" s="84"/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355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345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346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380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346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345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/>
      <c r="FK7" s="85" t="s">
        <v>0</v>
      </c>
      <c r="FL7" s="92"/>
      <c r="FM7" s="85"/>
      <c r="FN7" s="84"/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345</v>
      </c>
      <c r="GS7" s="56"/>
      <c r="GT7" s="92"/>
      <c r="GU7" s="85" t="s">
        <v>0</v>
      </c>
      <c r="GV7" s="92"/>
      <c r="GW7" s="85"/>
      <c r="GX7" s="84"/>
      <c r="GY7" s="56"/>
      <c r="GZ7" s="92"/>
      <c r="HA7" s="85" t="s">
        <v>0</v>
      </c>
      <c r="HB7" s="92"/>
      <c r="HC7" s="85"/>
      <c r="HD7" s="84"/>
      <c r="HE7" s="56"/>
      <c r="HF7" s="92"/>
      <c r="HG7" s="85" t="s">
        <v>0</v>
      </c>
      <c r="HH7" s="92"/>
      <c r="HI7" s="85"/>
      <c r="HJ7" s="84"/>
      <c r="HK7" s="56"/>
      <c r="HL7" s="92"/>
      <c r="HM7" s="85" t="s">
        <v>0</v>
      </c>
      <c r="HN7" s="92"/>
      <c r="HO7" s="85"/>
      <c r="HP7" s="84"/>
      <c r="HQ7" s="56"/>
      <c r="HR7" s="92"/>
      <c r="HS7" s="85" t="s">
        <v>0</v>
      </c>
      <c r="HT7" s="92"/>
      <c r="HU7" s="85"/>
      <c r="HV7" s="84"/>
      <c r="HW7" s="56"/>
      <c r="HX7" s="92"/>
      <c r="HY7" s="85" t="s">
        <v>0</v>
      </c>
      <c r="HZ7" s="92"/>
      <c r="IA7" s="85"/>
      <c r="IB7" s="84"/>
      <c r="IC7" s="56"/>
      <c r="ID7" s="92"/>
      <c r="IE7" s="85" t="s">
        <v>0</v>
      </c>
      <c r="IF7" s="92"/>
      <c r="IG7" s="85"/>
      <c r="IH7" s="84"/>
      <c r="II7" s="56"/>
      <c r="IJ7" s="92"/>
      <c r="IK7" s="85" t="s">
        <v>0</v>
      </c>
      <c r="IL7" s="92"/>
      <c r="IM7" s="85"/>
      <c r="IN7" s="84"/>
      <c r="IO7" s="56"/>
      <c r="IP7" s="92"/>
      <c r="IQ7" s="85" t="s">
        <v>0</v>
      </c>
      <c r="IR7" s="92"/>
      <c r="IS7" s="85"/>
      <c r="IT7" s="84"/>
      <c r="IU7" s="56"/>
      <c r="IV7" s="92"/>
      <c r="IW7" s="85" t="s">
        <v>0</v>
      </c>
      <c r="IX7" s="92"/>
      <c r="IY7" s="85"/>
      <c r="IZ7" s="84"/>
      <c r="JA7" s="56"/>
      <c r="JB7" s="92"/>
      <c r="JC7" s="85" t="s">
        <v>0</v>
      </c>
      <c r="JD7" s="92"/>
      <c r="JE7" s="85"/>
      <c r="JF7" s="84"/>
      <c r="JG7" s="56"/>
      <c r="JH7" s="92"/>
      <c r="JI7" s="85" t="s">
        <v>0</v>
      </c>
      <c r="JJ7" s="92"/>
      <c r="JK7" s="85"/>
      <c r="JL7" s="84"/>
      <c r="JM7" s="56"/>
      <c r="JN7" s="92"/>
      <c r="JO7" s="85" t="s">
        <v>0</v>
      </c>
      <c r="JP7" s="92"/>
      <c r="JQ7" s="85"/>
      <c r="JR7" s="84"/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85"/>
      <c r="KD7" s="84"/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345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346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345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358</v>
      </c>
      <c r="EJ8" s="264" t="s">
        <v>385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85"/>
      <c r="FN8" s="84"/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7" t="s">
        <v>115</v>
      </c>
      <c r="GR8" s="314" t="s">
        <v>115</v>
      </c>
      <c r="GS8" s="56"/>
      <c r="GT8" s="97"/>
      <c r="GU8" s="85" t="s">
        <v>0</v>
      </c>
      <c r="GV8" s="92"/>
      <c r="GW8" s="85"/>
      <c r="GX8" s="84"/>
      <c r="GY8" s="56"/>
      <c r="GZ8" s="97"/>
      <c r="HA8" s="85" t="s">
        <v>0</v>
      </c>
      <c r="HB8" s="92"/>
      <c r="HC8" s="85"/>
      <c r="HD8" s="84"/>
      <c r="HE8" s="56"/>
      <c r="HF8" s="97"/>
      <c r="HG8" s="85" t="s">
        <v>0</v>
      </c>
      <c r="HH8" s="92"/>
      <c r="HI8" s="85"/>
      <c r="HJ8" s="84"/>
      <c r="HK8" s="56"/>
      <c r="HL8" s="97"/>
      <c r="HM8" s="85" t="s">
        <v>0</v>
      </c>
      <c r="HN8" s="92"/>
      <c r="HO8" s="85"/>
      <c r="HP8" s="84"/>
      <c r="HQ8" s="56"/>
      <c r="HR8" s="97"/>
      <c r="HS8" s="85" t="s">
        <v>0</v>
      </c>
      <c r="HT8" s="92"/>
      <c r="HU8" s="85"/>
      <c r="HV8" s="84"/>
      <c r="HW8" s="56"/>
      <c r="HX8" s="97"/>
      <c r="HY8" s="85" t="s">
        <v>0</v>
      </c>
      <c r="HZ8" s="92"/>
      <c r="IA8" s="85"/>
      <c r="IB8" s="84"/>
      <c r="IC8" s="56"/>
      <c r="ID8" s="97"/>
      <c r="IE8" s="85" t="s">
        <v>0</v>
      </c>
      <c r="IF8" s="92"/>
      <c r="IG8" s="85"/>
      <c r="IH8" s="84"/>
      <c r="II8" s="56"/>
      <c r="IJ8" s="97"/>
      <c r="IK8" s="85" t="s">
        <v>0</v>
      </c>
      <c r="IL8" s="92"/>
      <c r="IM8" s="85"/>
      <c r="IN8" s="84"/>
      <c r="IO8" s="56"/>
      <c r="IP8" s="97"/>
      <c r="IQ8" s="85" t="s">
        <v>0</v>
      </c>
      <c r="IR8" s="92"/>
      <c r="IS8" s="85"/>
      <c r="IT8" s="84"/>
      <c r="IU8" s="56"/>
      <c r="IV8" s="97"/>
      <c r="IW8" s="85" t="s">
        <v>0</v>
      </c>
      <c r="IX8" s="92"/>
      <c r="IY8" s="85"/>
      <c r="IZ8" s="84"/>
      <c r="JA8" s="56"/>
      <c r="JB8" s="97"/>
      <c r="JC8" s="85" t="s">
        <v>0</v>
      </c>
      <c r="JD8" s="92"/>
      <c r="JE8" s="85"/>
      <c r="JF8" s="84"/>
      <c r="JG8" s="56"/>
      <c r="JH8" s="97"/>
      <c r="JI8" s="85" t="s">
        <v>0</v>
      </c>
      <c r="JJ8" s="92"/>
      <c r="JK8" s="85"/>
      <c r="JL8" s="84"/>
      <c r="JM8" s="56"/>
      <c r="JN8" s="97"/>
      <c r="JO8" s="85" t="s">
        <v>0</v>
      </c>
      <c r="JP8" s="92"/>
      <c r="JQ8" s="85"/>
      <c r="JR8" s="84"/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85"/>
      <c r="KD8" s="84"/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355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345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390</v>
      </c>
      <c r="FH9" s="285" t="s">
        <v>392</v>
      </c>
      <c r="FI9" s="56"/>
      <c r="FJ9" s="92"/>
      <c r="FK9" s="85" t="s">
        <v>0</v>
      </c>
      <c r="FL9" s="92"/>
      <c r="FM9" s="85"/>
      <c r="FN9" s="84"/>
      <c r="FO9" s="56"/>
      <c r="FP9" s="92">
        <v>1</v>
      </c>
      <c r="FQ9" s="85" t="s">
        <v>0</v>
      </c>
      <c r="FR9" s="92">
        <v>3</v>
      </c>
      <c r="FS9" s="85" t="s">
        <v>390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7" t="s">
        <v>115</v>
      </c>
      <c r="GR9" s="314" t="s">
        <v>115</v>
      </c>
      <c r="GS9" s="56"/>
      <c r="GT9" s="92"/>
      <c r="GU9" s="85" t="s">
        <v>0</v>
      </c>
      <c r="GV9" s="92"/>
      <c r="GW9" s="85"/>
      <c r="GX9" s="84"/>
      <c r="GY9" s="56"/>
      <c r="GZ9" s="92"/>
      <c r="HA9" s="85" t="s">
        <v>0</v>
      </c>
      <c r="HB9" s="92"/>
      <c r="HC9" s="85"/>
      <c r="HD9" s="84"/>
      <c r="HE9" s="56"/>
      <c r="HF9" s="92"/>
      <c r="HG9" s="85" t="s">
        <v>0</v>
      </c>
      <c r="HH9" s="92"/>
      <c r="HI9" s="85"/>
      <c r="HJ9" s="84"/>
      <c r="HK9" s="56"/>
      <c r="HL9" s="92"/>
      <c r="HM9" s="85" t="s">
        <v>0</v>
      </c>
      <c r="HN9" s="92"/>
      <c r="HO9" s="85"/>
      <c r="HP9" s="84"/>
      <c r="HQ9" s="56"/>
      <c r="HR9" s="92"/>
      <c r="HS9" s="85" t="s">
        <v>0</v>
      </c>
      <c r="HT9" s="92"/>
      <c r="HU9" s="85"/>
      <c r="HV9" s="84"/>
      <c r="HW9" s="56"/>
      <c r="HX9" s="92"/>
      <c r="HY9" s="85" t="s">
        <v>0</v>
      </c>
      <c r="HZ9" s="92"/>
      <c r="IA9" s="85"/>
      <c r="IB9" s="84"/>
      <c r="IC9" s="56"/>
      <c r="ID9" s="92"/>
      <c r="IE9" s="85" t="s">
        <v>0</v>
      </c>
      <c r="IF9" s="92"/>
      <c r="IG9" s="85"/>
      <c r="IH9" s="84"/>
      <c r="II9" s="56"/>
      <c r="IJ9" s="92"/>
      <c r="IK9" s="85" t="s">
        <v>0</v>
      </c>
      <c r="IL9" s="92"/>
      <c r="IM9" s="85"/>
      <c r="IN9" s="84"/>
      <c r="IO9" s="56"/>
      <c r="IP9" s="92"/>
      <c r="IQ9" s="85" t="s">
        <v>0</v>
      </c>
      <c r="IR9" s="92"/>
      <c r="IS9" s="85"/>
      <c r="IT9" s="84"/>
      <c r="IU9" s="56"/>
      <c r="IV9" s="92"/>
      <c r="IW9" s="85" t="s">
        <v>0</v>
      </c>
      <c r="IX9" s="92"/>
      <c r="IY9" s="85"/>
      <c r="IZ9" s="84"/>
      <c r="JA9" s="56"/>
      <c r="JB9" s="92"/>
      <c r="JC9" s="85" t="s">
        <v>0</v>
      </c>
      <c r="JD9" s="92"/>
      <c r="JE9" s="85"/>
      <c r="JF9" s="84"/>
      <c r="JG9" s="56"/>
      <c r="JH9" s="92"/>
      <c r="JI9" s="85" t="s">
        <v>0</v>
      </c>
      <c r="JJ9" s="92"/>
      <c r="JK9" s="85"/>
      <c r="JL9" s="84"/>
      <c r="JM9" s="56"/>
      <c r="JN9" s="92"/>
      <c r="JO9" s="85" t="s">
        <v>0</v>
      </c>
      <c r="JP9" s="92"/>
      <c r="JQ9" s="85"/>
      <c r="JR9" s="84"/>
      <c r="JS9" s="56"/>
      <c r="JT9" s="92"/>
      <c r="JU9" s="85" t="s">
        <v>0</v>
      </c>
      <c r="JV9" s="92"/>
      <c r="JW9" s="85"/>
      <c r="JX9" s="84"/>
      <c r="JY9" s="56"/>
      <c r="JZ9" s="92"/>
      <c r="KA9" s="85" t="s">
        <v>0</v>
      </c>
      <c r="KB9" s="92"/>
      <c r="KC9" s="85"/>
      <c r="KD9" s="84"/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360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346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/>
      <c r="FK10" s="85" t="s">
        <v>0</v>
      </c>
      <c r="FL10" s="92"/>
      <c r="FM10" s="85"/>
      <c r="FN10" s="84"/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/>
      <c r="GU10" s="85" t="s">
        <v>0</v>
      </c>
      <c r="GV10" s="92"/>
      <c r="GW10" s="85"/>
      <c r="GX10" s="84"/>
      <c r="GY10" s="56"/>
      <c r="GZ10" s="92"/>
      <c r="HA10" s="85" t="s">
        <v>0</v>
      </c>
      <c r="HB10" s="92"/>
      <c r="HC10" s="85"/>
      <c r="HD10" s="84"/>
      <c r="HE10" s="56"/>
      <c r="HF10" s="92"/>
      <c r="HG10" s="85" t="s">
        <v>0</v>
      </c>
      <c r="HH10" s="92"/>
      <c r="HI10" s="85"/>
      <c r="HJ10" s="84"/>
      <c r="HK10" s="56"/>
      <c r="HL10" s="92"/>
      <c r="HM10" s="85" t="s">
        <v>0</v>
      </c>
      <c r="HN10" s="92"/>
      <c r="HO10" s="85"/>
      <c r="HP10" s="84"/>
      <c r="HQ10" s="56"/>
      <c r="HR10" s="92"/>
      <c r="HS10" s="85" t="s">
        <v>0</v>
      </c>
      <c r="HT10" s="92"/>
      <c r="HU10" s="85"/>
      <c r="HV10" s="84"/>
      <c r="HW10" s="56"/>
      <c r="HX10" s="92"/>
      <c r="HY10" s="85" t="s">
        <v>0</v>
      </c>
      <c r="HZ10" s="92"/>
      <c r="IA10" s="85"/>
      <c r="IB10" s="84"/>
      <c r="IC10" s="56"/>
      <c r="ID10" s="92"/>
      <c r="IE10" s="85" t="s">
        <v>0</v>
      </c>
      <c r="IF10" s="92"/>
      <c r="IG10" s="85"/>
      <c r="IH10" s="84"/>
      <c r="II10" s="56"/>
      <c r="IJ10" s="92"/>
      <c r="IK10" s="85" t="s">
        <v>0</v>
      </c>
      <c r="IL10" s="92"/>
      <c r="IM10" s="85"/>
      <c r="IN10" s="84"/>
      <c r="IO10" s="56"/>
      <c r="IP10" s="92"/>
      <c r="IQ10" s="85" t="s">
        <v>0</v>
      </c>
      <c r="IR10" s="92"/>
      <c r="IS10" s="85"/>
      <c r="IT10" s="84"/>
      <c r="IU10" s="56"/>
      <c r="IV10" s="92"/>
      <c r="IW10" s="85" t="s">
        <v>0</v>
      </c>
      <c r="IX10" s="92"/>
      <c r="IY10" s="85"/>
      <c r="IZ10" s="84"/>
      <c r="JA10" s="56"/>
      <c r="JB10" s="92"/>
      <c r="JC10" s="85" t="s">
        <v>0</v>
      </c>
      <c r="JD10" s="92"/>
      <c r="JE10" s="85"/>
      <c r="JF10" s="84"/>
      <c r="JG10" s="56"/>
      <c r="JH10" s="92"/>
      <c r="JI10" s="85" t="s">
        <v>0</v>
      </c>
      <c r="JJ10" s="92"/>
      <c r="JK10" s="85"/>
      <c r="JL10" s="84"/>
      <c r="JM10" s="56"/>
      <c r="JN10" s="92"/>
      <c r="JO10" s="85" t="s">
        <v>0</v>
      </c>
      <c r="JP10" s="92"/>
      <c r="JQ10" s="85"/>
      <c r="JR10" s="84"/>
      <c r="JS10" s="56"/>
      <c r="JT10" s="92"/>
      <c r="JU10" s="85" t="s">
        <v>0</v>
      </c>
      <c r="JV10" s="92"/>
      <c r="JW10" s="85"/>
      <c r="JX10" s="84"/>
      <c r="JY10" s="56"/>
      <c r="JZ10" s="92"/>
      <c r="KA10" s="85" t="s">
        <v>0</v>
      </c>
      <c r="KB10" s="92"/>
      <c r="KC10" s="85"/>
      <c r="KD10" s="84"/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355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/>
      <c r="FK11" s="85" t="s">
        <v>0</v>
      </c>
      <c r="FL11" s="92"/>
      <c r="FM11" s="85"/>
      <c r="FN11" s="84"/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7" t="s">
        <v>115</v>
      </c>
      <c r="GR11" s="314" t="s">
        <v>115</v>
      </c>
      <c r="GS11" s="56"/>
      <c r="GT11" s="92"/>
      <c r="GU11" s="85" t="s">
        <v>0</v>
      </c>
      <c r="GV11" s="92"/>
      <c r="GW11" s="85"/>
      <c r="GX11" s="84"/>
      <c r="GY11" s="56"/>
      <c r="GZ11" s="92"/>
      <c r="HA11" s="85" t="s">
        <v>0</v>
      </c>
      <c r="HB11" s="92"/>
      <c r="HC11" s="85"/>
      <c r="HD11" s="84"/>
      <c r="HE11" s="56"/>
      <c r="HF11" s="92"/>
      <c r="HG11" s="85" t="s">
        <v>0</v>
      </c>
      <c r="HH11" s="92"/>
      <c r="HI11" s="85"/>
      <c r="HJ11" s="84"/>
      <c r="HK11" s="56"/>
      <c r="HL11" s="92"/>
      <c r="HM11" s="85" t="s">
        <v>0</v>
      </c>
      <c r="HN11" s="92"/>
      <c r="HO11" s="85"/>
      <c r="HP11" s="84"/>
      <c r="HQ11" s="56"/>
      <c r="HR11" s="92"/>
      <c r="HS11" s="85" t="s">
        <v>0</v>
      </c>
      <c r="HT11" s="92"/>
      <c r="HU11" s="85"/>
      <c r="HV11" s="84"/>
      <c r="HW11" s="56"/>
      <c r="HX11" s="92"/>
      <c r="HY11" s="85" t="s">
        <v>0</v>
      </c>
      <c r="HZ11" s="92"/>
      <c r="IA11" s="85"/>
      <c r="IB11" s="84"/>
      <c r="IC11" s="56"/>
      <c r="ID11" s="92"/>
      <c r="IE11" s="85" t="s">
        <v>0</v>
      </c>
      <c r="IF11" s="92"/>
      <c r="IG11" s="85"/>
      <c r="IH11" s="84"/>
      <c r="II11" s="56"/>
      <c r="IJ11" s="92"/>
      <c r="IK11" s="85" t="s">
        <v>0</v>
      </c>
      <c r="IL11" s="92"/>
      <c r="IM11" s="85"/>
      <c r="IN11" s="84"/>
      <c r="IO11" s="56"/>
      <c r="IP11" s="92"/>
      <c r="IQ11" s="85" t="s">
        <v>0</v>
      </c>
      <c r="IR11" s="92"/>
      <c r="IS11" s="85"/>
      <c r="IT11" s="84"/>
      <c r="IU11" s="56"/>
      <c r="IV11" s="92"/>
      <c r="IW11" s="85" t="s">
        <v>0</v>
      </c>
      <c r="IX11" s="92"/>
      <c r="IY11" s="85"/>
      <c r="IZ11" s="84"/>
      <c r="JA11" s="56"/>
      <c r="JB11" s="92"/>
      <c r="JC11" s="85" t="s">
        <v>0</v>
      </c>
      <c r="JD11" s="92"/>
      <c r="JE11" s="85"/>
      <c r="JF11" s="84"/>
      <c r="JG11" s="56"/>
      <c r="JH11" s="92"/>
      <c r="JI11" s="85" t="s">
        <v>0</v>
      </c>
      <c r="JJ11" s="92"/>
      <c r="JK11" s="85"/>
      <c r="JL11" s="84"/>
      <c r="JM11" s="56"/>
      <c r="JN11" s="92"/>
      <c r="JO11" s="85" t="s">
        <v>0</v>
      </c>
      <c r="JP11" s="92"/>
      <c r="JQ11" s="85"/>
      <c r="JR11" s="84"/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85"/>
      <c r="KD11" s="84"/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355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346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85"/>
      <c r="FN12" s="84"/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7" t="s">
        <v>115</v>
      </c>
      <c r="GR12" s="314" t="s">
        <v>115</v>
      </c>
      <c r="GS12" s="56"/>
      <c r="GT12" s="92"/>
      <c r="GU12" s="85" t="s">
        <v>0</v>
      </c>
      <c r="GV12" s="92"/>
      <c r="GW12" s="85"/>
      <c r="GX12" s="84"/>
      <c r="GY12" s="56"/>
      <c r="GZ12" s="92"/>
      <c r="HA12" s="85" t="s">
        <v>0</v>
      </c>
      <c r="HB12" s="92"/>
      <c r="HC12" s="85"/>
      <c r="HD12" s="84"/>
      <c r="HE12" s="56"/>
      <c r="HF12" s="92"/>
      <c r="HG12" s="85" t="s">
        <v>0</v>
      </c>
      <c r="HH12" s="92"/>
      <c r="HI12" s="85"/>
      <c r="HJ12" s="84"/>
      <c r="HK12" s="56"/>
      <c r="HL12" s="92"/>
      <c r="HM12" s="85" t="s">
        <v>0</v>
      </c>
      <c r="HN12" s="92"/>
      <c r="HO12" s="85"/>
      <c r="HP12" s="84"/>
      <c r="HQ12" s="56"/>
      <c r="HR12" s="92"/>
      <c r="HS12" s="85" t="s">
        <v>0</v>
      </c>
      <c r="HT12" s="92"/>
      <c r="HU12" s="85"/>
      <c r="HV12" s="84"/>
      <c r="HW12" s="56"/>
      <c r="HX12" s="92"/>
      <c r="HY12" s="85" t="s">
        <v>0</v>
      </c>
      <c r="HZ12" s="92"/>
      <c r="IA12" s="85"/>
      <c r="IB12" s="84"/>
      <c r="IC12" s="56"/>
      <c r="ID12" s="92"/>
      <c r="IE12" s="85" t="s">
        <v>0</v>
      </c>
      <c r="IF12" s="92"/>
      <c r="IG12" s="85"/>
      <c r="IH12" s="84"/>
      <c r="II12" s="56"/>
      <c r="IJ12" s="92"/>
      <c r="IK12" s="85" t="s">
        <v>0</v>
      </c>
      <c r="IL12" s="92"/>
      <c r="IM12" s="85"/>
      <c r="IN12" s="84"/>
      <c r="IO12" s="56"/>
      <c r="IP12" s="92"/>
      <c r="IQ12" s="85" t="s">
        <v>0</v>
      </c>
      <c r="IR12" s="92"/>
      <c r="IS12" s="85"/>
      <c r="IT12" s="84"/>
      <c r="IU12" s="56"/>
      <c r="IV12" s="92"/>
      <c r="IW12" s="85" t="s">
        <v>0</v>
      </c>
      <c r="IX12" s="92"/>
      <c r="IY12" s="85"/>
      <c r="IZ12" s="84"/>
      <c r="JA12" s="56"/>
      <c r="JB12" s="92"/>
      <c r="JC12" s="85" t="s">
        <v>0</v>
      </c>
      <c r="JD12" s="92"/>
      <c r="JE12" s="85"/>
      <c r="JF12" s="84"/>
      <c r="JG12" s="56"/>
      <c r="JH12" s="92"/>
      <c r="JI12" s="85" t="s">
        <v>0</v>
      </c>
      <c r="JJ12" s="92"/>
      <c r="JK12" s="85"/>
      <c r="JL12" s="84"/>
      <c r="JM12" s="56"/>
      <c r="JN12" s="92"/>
      <c r="JO12" s="85" t="s">
        <v>0</v>
      </c>
      <c r="JP12" s="92"/>
      <c r="JQ12" s="85"/>
      <c r="JR12" s="84"/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85"/>
      <c r="KD12" s="84"/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355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346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85"/>
      <c r="FN13" s="84"/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7" t="s">
        <v>115</v>
      </c>
      <c r="GR13" s="314" t="s">
        <v>115</v>
      </c>
      <c r="GS13" s="56"/>
      <c r="GT13" s="92"/>
      <c r="GU13" s="85" t="s">
        <v>0</v>
      </c>
      <c r="GV13" s="92"/>
      <c r="GW13" s="85"/>
      <c r="GX13" s="84"/>
      <c r="GY13" s="56"/>
      <c r="GZ13" s="92"/>
      <c r="HA13" s="85" t="s">
        <v>0</v>
      </c>
      <c r="HB13" s="92"/>
      <c r="HC13" s="85"/>
      <c r="HD13" s="84"/>
      <c r="HE13" s="56"/>
      <c r="HF13" s="92"/>
      <c r="HG13" s="85" t="s">
        <v>0</v>
      </c>
      <c r="HH13" s="92"/>
      <c r="HI13" s="85"/>
      <c r="HJ13" s="84"/>
      <c r="HK13" s="56"/>
      <c r="HL13" s="92"/>
      <c r="HM13" s="85" t="s">
        <v>0</v>
      </c>
      <c r="HN13" s="92"/>
      <c r="HO13" s="85"/>
      <c r="HP13" s="84"/>
      <c r="HQ13" s="56"/>
      <c r="HR13" s="92"/>
      <c r="HS13" s="85" t="s">
        <v>0</v>
      </c>
      <c r="HT13" s="92"/>
      <c r="HU13" s="85"/>
      <c r="HV13" s="84"/>
      <c r="HW13" s="56"/>
      <c r="HX13" s="92"/>
      <c r="HY13" s="85" t="s">
        <v>0</v>
      </c>
      <c r="HZ13" s="92"/>
      <c r="IA13" s="85"/>
      <c r="IB13" s="84"/>
      <c r="IC13" s="56"/>
      <c r="ID13" s="92"/>
      <c r="IE13" s="85" t="s">
        <v>0</v>
      </c>
      <c r="IF13" s="92"/>
      <c r="IG13" s="85"/>
      <c r="IH13" s="84"/>
      <c r="II13" s="56"/>
      <c r="IJ13" s="92"/>
      <c r="IK13" s="85" t="s">
        <v>0</v>
      </c>
      <c r="IL13" s="92"/>
      <c r="IM13" s="85"/>
      <c r="IN13" s="84"/>
      <c r="IO13" s="56"/>
      <c r="IP13" s="92"/>
      <c r="IQ13" s="85" t="s">
        <v>0</v>
      </c>
      <c r="IR13" s="92"/>
      <c r="IS13" s="85"/>
      <c r="IT13" s="84"/>
      <c r="IU13" s="56"/>
      <c r="IV13" s="92"/>
      <c r="IW13" s="85" t="s">
        <v>0</v>
      </c>
      <c r="IX13" s="92"/>
      <c r="IY13" s="85"/>
      <c r="IZ13" s="84"/>
      <c r="JA13" s="56"/>
      <c r="JB13" s="92"/>
      <c r="JC13" s="85" t="s">
        <v>0</v>
      </c>
      <c r="JD13" s="92"/>
      <c r="JE13" s="85"/>
      <c r="JF13" s="84"/>
      <c r="JG13" s="56"/>
      <c r="JH13" s="92"/>
      <c r="JI13" s="85" t="s">
        <v>0</v>
      </c>
      <c r="JJ13" s="92"/>
      <c r="JK13" s="85"/>
      <c r="JL13" s="84"/>
      <c r="JM13" s="56"/>
      <c r="JN13" s="92"/>
      <c r="JO13" s="85" t="s">
        <v>0</v>
      </c>
      <c r="JP13" s="92"/>
      <c r="JQ13" s="85"/>
      <c r="JR13" s="84"/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85"/>
      <c r="KD13" s="84"/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355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345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345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346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345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/>
      <c r="FK14" s="85" t="s">
        <v>0</v>
      </c>
      <c r="FL14" s="92"/>
      <c r="FM14" s="85"/>
      <c r="FN14" s="84"/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355</v>
      </c>
      <c r="GF14" s="84" t="s">
        <v>345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/>
      <c r="GU14" s="85" t="s">
        <v>0</v>
      </c>
      <c r="GV14" s="92"/>
      <c r="GW14" s="85"/>
      <c r="GX14" s="84"/>
      <c r="GY14" s="56"/>
      <c r="GZ14" s="92"/>
      <c r="HA14" s="85" t="s">
        <v>0</v>
      </c>
      <c r="HB14" s="92"/>
      <c r="HC14" s="85"/>
      <c r="HD14" s="84"/>
      <c r="HE14" s="56"/>
      <c r="HF14" s="92"/>
      <c r="HG14" s="85" t="s">
        <v>0</v>
      </c>
      <c r="HH14" s="92"/>
      <c r="HI14" s="85"/>
      <c r="HJ14" s="84"/>
      <c r="HK14" s="56"/>
      <c r="HL14" s="92"/>
      <c r="HM14" s="85" t="s">
        <v>0</v>
      </c>
      <c r="HN14" s="92"/>
      <c r="HO14" s="85"/>
      <c r="HP14" s="84"/>
      <c r="HQ14" s="56"/>
      <c r="HR14" s="92"/>
      <c r="HS14" s="85" t="s">
        <v>0</v>
      </c>
      <c r="HT14" s="92"/>
      <c r="HU14" s="85"/>
      <c r="HV14" s="84"/>
      <c r="HW14" s="56"/>
      <c r="HX14" s="92"/>
      <c r="HY14" s="85" t="s">
        <v>0</v>
      </c>
      <c r="HZ14" s="92"/>
      <c r="IA14" s="85"/>
      <c r="IB14" s="84"/>
      <c r="IC14" s="56"/>
      <c r="ID14" s="92"/>
      <c r="IE14" s="85" t="s">
        <v>0</v>
      </c>
      <c r="IF14" s="92"/>
      <c r="IG14" s="85"/>
      <c r="IH14" s="84"/>
      <c r="II14" s="56"/>
      <c r="IJ14" s="92"/>
      <c r="IK14" s="85" t="s">
        <v>0</v>
      </c>
      <c r="IL14" s="92"/>
      <c r="IM14" s="85"/>
      <c r="IN14" s="84"/>
      <c r="IO14" s="56"/>
      <c r="IP14" s="92"/>
      <c r="IQ14" s="85" t="s">
        <v>0</v>
      </c>
      <c r="IR14" s="92"/>
      <c r="IS14" s="85"/>
      <c r="IT14" s="84"/>
      <c r="IU14" s="56"/>
      <c r="IV14" s="92"/>
      <c r="IW14" s="85" t="s">
        <v>0</v>
      </c>
      <c r="IX14" s="92"/>
      <c r="IY14" s="85"/>
      <c r="IZ14" s="84"/>
      <c r="JA14" s="56"/>
      <c r="JB14" s="92"/>
      <c r="JC14" s="85" t="s">
        <v>0</v>
      </c>
      <c r="JD14" s="92"/>
      <c r="JE14" s="85"/>
      <c r="JF14" s="84"/>
      <c r="JG14" s="56"/>
      <c r="JH14" s="92"/>
      <c r="JI14" s="85" t="s">
        <v>0</v>
      </c>
      <c r="JJ14" s="92"/>
      <c r="JK14" s="85"/>
      <c r="JL14" s="84"/>
      <c r="JM14" s="56"/>
      <c r="JN14" s="92"/>
      <c r="JO14" s="85" t="s">
        <v>0</v>
      </c>
      <c r="JP14" s="92"/>
      <c r="JQ14" s="85"/>
      <c r="JR14" s="84"/>
      <c r="JS14" s="56"/>
      <c r="JT14" s="92"/>
      <c r="JU14" s="85" t="s">
        <v>0</v>
      </c>
      <c r="JV14" s="92"/>
      <c r="JW14" s="85"/>
      <c r="JX14" s="84"/>
      <c r="JY14" s="56"/>
      <c r="JZ14" s="92"/>
      <c r="KA14" s="85" t="s">
        <v>0</v>
      </c>
      <c r="KB14" s="92"/>
      <c r="KC14" s="85"/>
      <c r="KD14" s="84"/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355</v>
      </c>
      <c r="AR15" s="141" t="s">
        <v>346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355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346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345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386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/>
      <c r="FK15" s="85" t="s">
        <v>0</v>
      </c>
      <c r="FL15" s="92"/>
      <c r="FM15" s="85"/>
      <c r="FN15" s="84"/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355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355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/>
      <c r="GU15" s="85" t="s">
        <v>0</v>
      </c>
      <c r="GV15" s="92"/>
      <c r="GW15" s="85"/>
      <c r="GX15" s="84"/>
      <c r="GY15" s="56"/>
      <c r="GZ15" s="92"/>
      <c r="HA15" s="85" t="s">
        <v>0</v>
      </c>
      <c r="HB15" s="92"/>
      <c r="HC15" s="85"/>
      <c r="HD15" s="84"/>
      <c r="HE15" s="56"/>
      <c r="HF15" s="92"/>
      <c r="HG15" s="85" t="s">
        <v>0</v>
      </c>
      <c r="HH15" s="92"/>
      <c r="HI15" s="85"/>
      <c r="HJ15" s="84"/>
      <c r="HK15" s="56"/>
      <c r="HL15" s="92"/>
      <c r="HM15" s="85" t="s">
        <v>0</v>
      </c>
      <c r="HN15" s="92"/>
      <c r="HO15" s="85"/>
      <c r="HP15" s="84"/>
      <c r="HQ15" s="56"/>
      <c r="HR15" s="92"/>
      <c r="HS15" s="85" t="s">
        <v>0</v>
      </c>
      <c r="HT15" s="92"/>
      <c r="HU15" s="85"/>
      <c r="HV15" s="84"/>
      <c r="HW15" s="56"/>
      <c r="HX15" s="92"/>
      <c r="HY15" s="85" t="s">
        <v>0</v>
      </c>
      <c r="HZ15" s="92"/>
      <c r="IA15" s="85"/>
      <c r="IB15" s="84"/>
      <c r="IC15" s="56"/>
      <c r="ID15" s="92"/>
      <c r="IE15" s="85" t="s">
        <v>0</v>
      </c>
      <c r="IF15" s="92"/>
      <c r="IG15" s="85"/>
      <c r="IH15" s="84"/>
      <c r="II15" s="56"/>
      <c r="IJ15" s="92"/>
      <c r="IK15" s="85" t="s">
        <v>0</v>
      </c>
      <c r="IL15" s="92"/>
      <c r="IM15" s="85"/>
      <c r="IN15" s="84"/>
      <c r="IO15" s="56"/>
      <c r="IP15" s="92"/>
      <c r="IQ15" s="85" t="s">
        <v>0</v>
      </c>
      <c r="IR15" s="92"/>
      <c r="IS15" s="85"/>
      <c r="IT15" s="84"/>
      <c r="IU15" s="56"/>
      <c r="IV15" s="92"/>
      <c r="IW15" s="85" t="s">
        <v>0</v>
      </c>
      <c r="IX15" s="92"/>
      <c r="IY15" s="85"/>
      <c r="IZ15" s="84"/>
      <c r="JA15" s="56"/>
      <c r="JB15" s="92"/>
      <c r="JC15" s="85" t="s">
        <v>0</v>
      </c>
      <c r="JD15" s="92"/>
      <c r="JE15" s="85"/>
      <c r="JF15" s="84"/>
      <c r="JG15" s="56"/>
      <c r="JH15" s="92"/>
      <c r="JI15" s="85" t="s">
        <v>0</v>
      </c>
      <c r="JJ15" s="92"/>
      <c r="JK15" s="85"/>
      <c r="JL15" s="84"/>
      <c r="JM15" s="56"/>
      <c r="JN15" s="92"/>
      <c r="JO15" s="85" t="s">
        <v>0</v>
      </c>
      <c r="JP15" s="92"/>
      <c r="JQ15" s="85"/>
      <c r="JR15" s="84"/>
      <c r="JS15" s="56"/>
      <c r="JT15" s="92"/>
      <c r="JU15" s="85" t="s">
        <v>0</v>
      </c>
      <c r="JV15" s="92"/>
      <c r="JW15" s="85"/>
      <c r="JX15" s="84"/>
      <c r="JY15" s="56"/>
      <c r="JZ15" s="92"/>
      <c r="KA15" s="85" t="s">
        <v>0</v>
      </c>
      <c r="KB15" s="92"/>
      <c r="KC15" s="85"/>
      <c r="KD15" s="84"/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345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346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345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346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/>
      <c r="FK16" s="85" t="s">
        <v>0</v>
      </c>
      <c r="FL16" s="92"/>
      <c r="FM16" s="85"/>
      <c r="FN16" s="84"/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7" t="s">
        <v>115</v>
      </c>
      <c r="GR16" s="314" t="s">
        <v>115</v>
      </c>
      <c r="GS16" s="56"/>
      <c r="GT16" s="92"/>
      <c r="GU16" s="85" t="s">
        <v>0</v>
      </c>
      <c r="GV16" s="92"/>
      <c r="GW16" s="85"/>
      <c r="GX16" s="84"/>
      <c r="GY16" s="56"/>
      <c r="GZ16" s="92"/>
      <c r="HA16" s="85" t="s">
        <v>0</v>
      </c>
      <c r="HB16" s="92"/>
      <c r="HC16" s="85"/>
      <c r="HD16" s="84"/>
      <c r="HE16" s="56"/>
      <c r="HF16" s="92"/>
      <c r="HG16" s="85" t="s">
        <v>0</v>
      </c>
      <c r="HH16" s="92"/>
      <c r="HI16" s="85"/>
      <c r="HJ16" s="84"/>
      <c r="HK16" s="56"/>
      <c r="HL16" s="92"/>
      <c r="HM16" s="85" t="s">
        <v>0</v>
      </c>
      <c r="HN16" s="92"/>
      <c r="HO16" s="85"/>
      <c r="HP16" s="84"/>
      <c r="HQ16" s="56"/>
      <c r="HR16" s="92"/>
      <c r="HS16" s="85" t="s">
        <v>0</v>
      </c>
      <c r="HT16" s="92"/>
      <c r="HU16" s="85"/>
      <c r="HV16" s="84"/>
      <c r="HW16" s="56"/>
      <c r="HX16" s="92"/>
      <c r="HY16" s="85" t="s">
        <v>0</v>
      </c>
      <c r="HZ16" s="92"/>
      <c r="IA16" s="85"/>
      <c r="IB16" s="84"/>
      <c r="IC16" s="56"/>
      <c r="ID16" s="92"/>
      <c r="IE16" s="85" t="s">
        <v>0</v>
      </c>
      <c r="IF16" s="92"/>
      <c r="IG16" s="85"/>
      <c r="IH16" s="84"/>
      <c r="II16" s="56"/>
      <c r="IJ16" s="92"/>
      <c r="IK16" s="85" t="s">
        <v>0</v>
      </c>
      <c r="IL16" s="92"/>
      <c r="IM16" s="85"/>
      <c r="IN16" s="84"/>
      <c r="IO16" s="56"/>
      <c r="IP16" s="92"/>
      <c r="IQ16" s="85" t="s">
        <v>0</v>
      </c>
      <c r="IR16" s="92"/>
      <c r="IS16" s="85"/>
      <c r="IT16" s="84"/>
      <c r="IU16" s="56"/>
      <c r="IV16" s="92"/>
      <c r="IW16" s="85" t="s">
        <v>0</v>
      </c>
      <c r="IX16" s="92"/>
      <c r="IY16" s="85"/>
      <c r="IZ16" s="84"/>
      <c r="JA16" s="56"/>
      <c r="JB16" s="92"/>
      <c r="JC16" s="85" t="s">
        <v>0</v>
      </c>
      <c r="JD16" s="92"/>
      <c r="JE16" s="85"/>
      <c r="JF16" s="84"/>
      <c r="JG16" s="56"/>
      <c r="JH16" s="92"/>
      <c r="JI16" s="85" t="s">
        <v>0</v>
      </c>
      <c r="JJ16" s="92"/>
      <c r="JK16" s="85"/>
      <c r="JL16" s="84"/>
      <c r="JM16" s="56"/>
      <c r="JN16" s="92"/>
      <c r="JO16" s="85" t="s">
        <v>0</v>
      </c>
      <c r="JP16" s="92"/>
      <c r="JQ16" s="85"/>
      <c r="JR16" s="84"/>
      <c r="JS16" s="56"/>
      <c r="JT16" s="92"/>
      <c r="JU16" s="85" t="s">
        <v>0</v>
      </c>
      <c r="JV16" s="92"/>
      <c r="JW16" s="85"/>
      <c r="JX16" s="84"/>
      <c r="JY16" s="56"/>
      <c r="JZ16" s="92"/>
      <c r="KA16" s="85" t="s">
        <v>0</v>
      </c>
      <c r="KB16" s="92"/>
      <c r="KC16" s="85"/>
      <c r="KD16" s="84"/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345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355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85"/>
      <c r="FN17" s="84"/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7" t="s">
        <v>115</v>
      </c>
      <c r="GR17" s="314" t="s">
        <v>115</v>
      </c>
      <c r="GS17" s="56"/>
      <c r="GT17" s="92"/>
      <c r="GU17" s="85" t="s">
        <v>0</v>
      </c>
      <c r="GV17" s="92"/>
      <c r="GW17" s="85"/>
      <c r="GX17" s="84"/>
      <c r="GY17" s="56"/>
      <c r="GZ17" s="92"/>
      <c r="HA17" s="85" t="s">
        <v>0</v>
      </c>
      <c r="HB17" s="92"/>
      <c r="HC17" s="85"/>
      <c r="HD17" s="84"/>
      <c r="HE17" s="56"/>
      <c r="HF17" s="92"/>
      <c r="HG17" s="85" t="s">
        <v>0</v>
      </c>
      <c r="HH17" s="92"/>
      <c r="HI17" s="85"/>
      <c r="HJ17" s="84"/>
      <c r="HK17" s="56"/>
      <c r="HL17" s="92"/>
      <c r="HM17" s="85" t="s">
        <v>0</v>
      </c>
      <c r="HN17" s="92"/>
      <c r="HO17" s="85"/>
      <c r="HP17" s="84"/>
      <c r="HQ17" s="56"/>
      <c r="HR17" s="92"/>
      <c r="HS17" s="85" t="s">
        <v>0</v>
      </c>
      <c r="HT17" s="92"/>
      <c r="HU17" s="85"/>
      <c r="HV17" s="84"/>
      <c r="HW17" s="56"/>
      <c r="HX17" s="92"/>
      <c r="HY17" s="85" t="s">
        <v>0</v>
      </c>
      <c r="HZ17" s="92"/>
      <c r="IA17" s="85"/>
      <c r="IB17" s="84"/>
      <c r="IC17" s="56"/>
      <c r="ID17" s="92"/>
      <c r="IE17" s="85" t="s">
        <v>0</v>
      </c>
      <c r="IF17" s="92"/>
      <c r="IG17" s="85"/>
      <c r="IH17" s="84"/>
      <c r="II17" s="56"/>
      <c r="IJ17" s="92"/>
      <c r="IK17" s="85" t="s">
        <v>0</v>
      </c>
      <c r="IL17" s="92"/>
      <c r="IM17" s="85"/>
      <c r="IN17" s="84"/>
      <c r="IO17" s="56"/>
      <c r="IP17" s="92"/>
      <c r="IQ17" s="85" t="s">
        <v>0</v>
      </c>
      <c r="IR17" s="92"/>
      <c r="IS17" s="85"/>
      <c r="IT17" s="84"/>
      <c r="IU17" s="56"/>
      <c r="IV17" s="92"/>
      <c r="IW17" s="85" t="s">
        <v>0</v>
      </c>
      <c r="IX17" s="92"/>
      <c r="IY17" s="85"/>
      <c r="IZ17" s="84"/>
      <c r="JA17" s="56"/>
      <c r="JB17" s="92"/>
      <c r="JC17" s="85" t="s">
        <v>0</v>
      </c>
      <c r="JD17" s="92"/>
      <c r="JE17" s="85"/>
      <c r="JF17" s="84"/>
      <c r="JG17" s="56"/>
      <c r="JH17" s="92"/>
      <c r="JI17" s="85" t="s">
        <v>0</v>
      </c>
      <c r="JJ17" s="92"/>
      <c r="JK17" s="85"/>
      <c r="JL17" s="84"/>
      <c r="JM17" s="56"/>
      <c r="JN17" s="92"/>
      <c r="JO17" s="85" t="s">
        <v>0</v>
      </c>
      <c r="JP17" s="92"/>
      <c r="JQ17" s="85"/>
      <c r="JR17" s="84"/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85"/>
      <c r="KD17" s="84"/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355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355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346</v>
      </c>
      <c r="CH18" s="84" t="s">
        <v>362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345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/>
      <c r="FK18" s="85" t="s">
        <v>0</v>
      </c>
      <c r="FL18" s="92"/>
      <c r="FM18" s="85"/>
      <c r="FN18" s="84"/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355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355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/>
      <c r="GU18" s="85" t="s">
        <v>0</v>
      </c>
      <c r="GV18" s="92"/>
      <c r="GW18" s="85"/>
      <c r="GX18" s="84"/>
      <c r="GY18" s="56"/>
      <c r="GZ18" s="92"/>
      <c r="HA18" s="85" t="s">
        <v>0</v>
      </c>
      <c r="HB18" s="92"/>
      <c r="HC18" s="85"/>
      <c r="HD18" s="84"/>
      <c r="HE18" s="56"/>
      <c r="HF18" s="92"/>
      <c r="HG18" s="85" t="s">
        <v>0</v>
      </c>
      <c r="HH18" s="92"/>
      <c r="HI18" s="85"/>
      <c r="HJ18" s="84"/>
      <c r="HK18" s="56"/>
      <c r="HL18" s="92"/>
      <c r="HM18" s="85" t="s">
        <v>0</v>
      </c>
      <c r="HN18" s="92"/>
      <c r="HO18" s="85"/>
      <c r="HP18" s="84"/>
      <c r="HQ18" s="56"/>
      <c r="HR18" s="92"/>
      <c r="HS18" s="85" t="s">
        <v>0</v>
      </c>
      <c r="HT18" s="92"/>
      <c r="HU18" s="85"/>
      <c r="HV18" s="84"/>
      <c r="HW18" s="56"/>
      <c r="HX18" s="92"/>
      <c r="HY18" s="85" t="s">
        <v>0</v>
      </c>
      <c r="HZ18" s="92"/>
      <c r="IA18" s="85"/>
      <c r="IB18" s="84"/>
      <c r="IC18" s="56"/>
      <c r="ID18" s="92"/>
      <c r="IE18" s="85" t="s">
        <v>0</v>
      </c>
      <c r="IF18" s="92"/>
      <c r="IG18" s="85"/>
      <c r="IH18" s="84"/>
      <c r="II18" s="56"/>
      <c r="IJ18" s="92"/>
      <c r="IK18" s="85" t="s">
        <v>0</v>
      </c>
      <c r="IL18" s="92"/>
      <c r="IM18" s="85"/>
      <c r="IN18" s="84"/>
      <c r="IO18" s="56"/>
      <c r="IP18" s="92"/>
      <c r="IQ18" s="85" t="s">
        <v>0</v>
      </c>
      <c r="IR18" s="92"/>
      <c r="IS18" s="85"/>
      <c r="IT18" s="84"/>
      <c r="IU18" s="56"/>
      <c r="IV18" s="92"/>
      <c r="IW18" s="85" t="s">
        <v>0</v>
      </c>
      <c r="IX18" s="92"/>
      <c r="IY18" s="85"/>
      <c r="IZ18" s="84"/>
      <c r="JA18" s="56"/>
      <c r="JB18" s="92"/>
      <c r="JC18" s="85" t="s">
        <v>0</v>
      </c>
      <c r="JD18" s="92"/>
      <c r="JE18" s="85"/>
      <c r="JF18" s="84"/>
      <c r="JG18" s="56"/>
      <c r="JH18" s="92"/>
      <c r="JI18" s="85" t="s">
        <v>0</v>
      </c>
      <c r="JJ18" s="92"/>
      <c r="JK18" s="85"/>
      <c r="JL18" s="84"/>
      <c r="JM18" s="56"/>
      <c r="JN18" s="92"/>
      <c r="JO18" s="85" t="s">
        <v>0</v>
      </c>
      <c r="JP18" s="92"/>
      <c r="JQ18" s="85"/>
      <c r="JR18" s="84"/>
      <c r="JS18" s="56"/>
      <c r="JT18" s="92"/>
      <c r="JU18" s="85" t="s">
        <v>0</v>
      </c>
      <c r="JV18" s="92"/>
      <c r="JW18" s="85"/>
      <c r="JX18" s="84"/>
      <c r="JY18" s="56"/>
      <c r="JZ18" s="92"/>
      <c r="KA18" s="85" t="s">
        <v>0</v>
      </c>
      <c r="KB18" s="92"/>
      <c r="KC18" s="85"/>
      <c r="KD18" s="84"/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345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345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355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345</v>
      </c>
      <c r="BQ19" s="56"/>
      <c r="BR19" s="92">
        <v>1</v>
      </c>
      <c r="BS19" s="85" t="s">
        <v>0</v>
      </c>
      <c r="BT19" s="92">
        <v>1</v>
      </c>
      <c r="BU19" s="85" t="s">
        <v>368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346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368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345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345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/>
      <c r="FK19" s="85" t="s">
        <v>0</v>
      </c>
      <c r="FL19" s="92"/>
      <c r="FM19" s="85"/>
      <c r="FN19" s="84"/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/>
      <c r="GU19" s="85" t="s">
        <v>0</v>
      </c>
      <c r="GV19" s="92"/>
      <c r="GW19" s="85"/>
      <c r="GX19" s="84"/>
      <c r="GY19" s="56"/>
      <c r="GZ19" s="92"/>
      <c r="HA19" s="85" t="s">
        <v>0</v>
      </c>
      <c r="HB19" s="92"/>
      <c r="HC19" s="85"/>
      <c r="HD19" s="84"/>
      <c r="HE19" s="56"/>
      <c r="HF19" s="92"/>
      <c r="HG19" s="85" t="s">
        <v>0</v>
      </c>
      <c r="HH19" s="92"/>
      <c r="HI19" s="85"/>
      <c r="HJ19" s="84"/>
      <c r="HK19" s="56"/>
      <c r="HL19" s="92"/>
      <c r="HM19" s="85" t="s">
        <v>0</v>
      </c>
      <c r="HN19" s="92"/>
      <c r="HO19" s="85"/>
      <c r="HP19" s="84"/>
      <c r="HQ19" s="56"/>
      <c r="HR19" s="92"/>
      <c r="HS19" s="85" t="s">
        <v>0</v>
      </c>
      <c r="HT19" s="92"/>
      <c r="HU19" s="85"/>
      <c r="HV19" s="84"/>
      <c r="HW19" s="56"/>
      <c r="HX19" s="92"/>
      <c r="HY19" s="85" t="s">
        <v>0</v>
      </c>
      <c r="HZ19" s="92"/>
      <c r="IA19" s="85"/>
      <c r="IB19" s="84"/>
      <c r="IC19" s="56"/>
      <c r="ID19" s="92"/>
      <c r="IE19" s="85" t="s">
        <v>0</v>
      </c>
      <c r="IF19" s="92"/>
      <c r="IG19" s="85"/>
      <c r="IH19" s="84"/>
      <c r="II19" s="56"/>
      <c r="IJ19" s="92"/>
      <c r="IK19" s="85" t="s">
        <v>0</v>
      </c>
      <c r="IL19" s="92"/>
      <c r="IM19" s="85"/>
      <c r="IN19" s="84"/>
      <c r="IO19" s="56"/>
      <c r="IP19" s="92"/>
      <c r="IQ19" s="85" t="s">
        <v>0</v>
      </c>
      <c r="IR19" s="92"/>
      <c r="IS19" s="85"/>
      <c r="IT19" s="84"/>
      <c r="IU19" s="56"/>
      <c r="IV19" s="92"/>
      <c r="IW19" s="85" t="s">
        <v>0</v>
      </c>
      <c r="IX19" s="92"/>
      <c r="IY19" s="85"/>
      <c r="IZ19" s="84"/>
      <c r="JA19" s="56"/>
      <c r="JB19" s="92"/>
      <c r="JC19" s="85" t="s">
        <v>0</v>
      </c>
      <c r="JD19" s="92"/>
      <c r="JE19" s="85"/>
      <c r="JF19" s="84"/>
      <c r="JG19" s="56"/>
      <c r="JH19" s="92"/>
      <c r="JI19" s="85" t="s">
        <v>0</v>
      </c>
      <c r="JJ19" s="92"/>
      <c r="JK19" s="85"/>
      <c r="JL19" s="84"/>
      <c r="JM19" s="56"/>
      <c r="JN19" s="92"/>
      <c r="JO19" s="85" t="s">
        <v>0</v>
      </c>
      <c r="JP19" s="92"/>
      <c r="JQ19" s="85"/>
      <c r="JR19" s="84"/>
      <c r="JS19" s="56"/>
      <c r="JT19" s="92"/>
      <c r="JU19" s="85" t="s">
        <v>0</v>
      </c>
      <c r="JV19" s="92"/>
      <c r="JW19" s="85"/>
      <c r="JX19" s="84"/>
      <c r="JY19" s="56"/>
      <c r="JZ19" s="92"/>
      <c r="KA19" s="85" t="s">
        <v>0</v>
      </c>
      <c r="KB19" s="92"/>
      <c r="KC19" s="85"/>
      <c r="KD19" s="84"/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346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355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355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371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355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386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/>
      <c r="FK20" s="85" t="s">
        <v>0</v>
      </c>
      <c r="FL20" s="92"/>
      <c r="FM20" s="85"/>
      <c r="FN20" s="84"/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355</v>
      </c>
      <c r="GS20" s="56"/>
      <c r="GT20" s="92"/>
      <c r="GU20" s="85" t="s">
        <v>0</v>
      </c>
      <c r="GV20" s="92"/>
      <c r="GW20" s="85"/>
      <c r="GX20" s="84"/>
      <c r="GY20" s="56"/>
      <c r="GZ20" s="92"/>
      <c r="HA20" s="85" t="s">
        <v>0</v>
      </c>
      <c r="HB20" s="92"/>
      <c r="HC20" s="85"/>
      <c r="HD20" s="84"/>
      <c r="HE20" s="56"/>
      <c r="HF20" s="92"/>
      <c r="HG20" s="85" t="s">
        <v>0</v>
      </c>
      <c r="HH20" s="92"/>
      <c r="HI20" s="85"/>
      <c r="HJ20" s="84"/>
      <c r="HK20" s="56"/>
      <c r="HL20" s="92"/>
      <c r="HM20" s="85" t="s">
        <v>0</v>
      </c>
      <c r="HN20" s="92"/>
      <c r="HO20" s="85"/>
      <c r="HP20" s="84"/>
      <c r="HQ20" s="56"/>
      <c r="HR20" s="92"/>
      <c r="HS20" s="85" t="s">
        <v>0</v>
      </c>
      <c r="HT20" s="92"/>
      <c r="HU20" s="85"/>
      <c r="HV20" s="84"/>
      <c r="HW20" s="56"/>
      <c r="HX20" s="92"/>
      <c r="HY20" s="85" t="s">
        <v>0</v>
      </c>
      <c r="HZ20" s="92"/>
      <c r="IA20" s="85"/>
      <c r="IB20" s="84"/>
      <c r="IC20" s="56"/>
      <c r="ID20" s="92"/>
      <c r="IE20" s="85" t="s">
        <v>0</v>
      </c>
      <c r="IF20" s="92"/>
      <c r="IG20" s="85"/>
      <c r="IH20" s="84"/>
      <c r="II20" s="56"/>
      <c r="IJ20" s="92"/>
      <c r="IK20" s="85" t="s">
        <v>0</v>
      </c>
      <c r="IL20" s="92"/>
      <c r="IM20" s="85"/>
      <c r="IN20" s="84"/>
      <c r="IO20" s="56"/>
      <c r="IP20" s="92"/>
      <c r="IQ20" s="85" t="s">
        <v>0</v>
      </c>
      <c r="IR20" s="92"/>
      <c r="IS20" s="85"/>
      <c r="IT20" s="84"/>
      <c r="IU20" s="56"/>
      <c r="IV20" s="92"/>
      <c r="IW20" s="85" t="s">
        <v>0</v>
      </c>
      <c r="IX20" s="92"/>
      <c r="IY20" s="85"/>
      <c r="IZ20" s="84"/>
      <c r="JA20" s="56"/>
      <c r="JB20" s="92"/>
      <c r="JC20" s="85" t="s">
        <v>0</v>
      </c>
      <c r="JD20" s="92"/>
      <c r="JE20" s="85"/>
      <c r="JF20" s="84"/>
      <c r="JG20" s="56"/>
      <c r="JH20" s="92"/>
      <c r="JI20" s="85" t="s">
        <v>0</v>
      </c>
      <c r="JJ20" s="92"/>
      <c r="JK20" s="85"/>
      <c r="JL20" s="84"/>
      <c r="JM20" s="56"/>
      <c r="JN20" s="92"/>
      <c r="JO20" s="85" t="s">
        <v>0</v>
      </c>
      <c r="JP20" s="92"/>
      <c r="JQ20" s="85"/>
      <c r="JR20" s="84"/>
      <c r="JS20" s="56"/>
      <c r="JT20" s="92"/>
      <c r="JU20" s="85" t="s">
        <v>0</v>
      </c>
      <c r="JV20" s="92"/>
      <c r="JW20" s="85"/>
      <c r="JX20" s="84"/>
      <c r="JY20" s="56"/>
      <c r="JZ20" s="92"/>
      <c r="KA20" s="85" t="s">
        <v>0</v>
      </c>
      <c r="KB20" s="92"/>
      <c r="KC20" s="85"/>
      <c r="KD20" s="84"/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345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345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355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355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/>
      <c r="FK21" s="85" t="s">
        <v>0</v>
      </c>
      <c r="FL21" s="92"/>
      <c r="FM21" s="85"/>
      <c r="FN21" s="84"/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355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355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345</v>
      </c>
      <c r="GS21" s="56"/>
      <c r="GT21" s="92"/>
      <c r="GU21" s="85" t="s">
        <v>0</v>
      </c>
      <c r="GV21" s="92"/>
      <c r="GW21" s="85"/>
      <c r="GX21" s="84"/>
      <c r="GY21" s="56"/>
      <c r="GZ21" s="92"/>
      <c r="HA21" s="85" t="s">
        <v>0</v>
      </c>
      <c r="HB21" s="92"/>
      <c r="HC21" s="85"/>
      <c r="HD21" s="84"/>
      <c r="HE21" s="56"/>
      <c r="HF21" s="92"/>
      <c r="HG21" s="85" t="s">
        <v>0</v>
      </c>
      <c r="HH21" s="92"/>
      <c r="HI21" s="85"/>
      <c r="HJ21" s="84"/>
      <c r="HK21" s="56"/>
      <c r="HL21" s="92"/>
      <c r="HM21" s="85" t="s">
        <v>0</v>
      </c>
      <c r="HN21" s="92"/>
      <c r="HO21" s="85"/>
      <c r="HP21" s="84"/>
      <c r="HQ21" s="56"/>
      <c r="HR21" s="92"/>
      <c r="HS21" s="85" t="s">
        <v>0</v>
      </c>
      <c r="HT21" s="92"/>
      <c r="HU21" s="85"/>
      <c r="HV21" s="84"/>
      <c r="HW21" s="56"/>
      <c r="HX21" s="92"/>
      <c r="HY21" s="85" t="s">
        <v>0</v>
      </c>
      <c r="HZ21" s="92"/>
      <c r="IA21" s="85"/>
      <c r="IB21" s="84"/>
      <c r="IC21" s="56"/>
      <c r="ID21" s="92"/>
      <c r="IE21" s="85" t="s">
        <v>0</v>
      </c>
      <c r="IF21" s="92"/>
      <c r="IG21" s="85"/>
      <c r="IH21" s="84"/>
      <c r="II21" s="56"/>
      <c r="IJ21" s="92"/>
      <c r="IK21" s="85" t="s">
        <v>0</v>
      </c>
      <c r="IL21" s="92"/>
      <c r="IM21" s="85"/>
      <c r="IN21" s="84"/>
      <c r="IO21" s="56"/>
      <c r="IP21" s="92"/>
      <c r="IQ21" s="85" t="s">
        <v>0</v>
      </c>
      <c r="IR21" s="92"/>
      <c r="IS21" s="85"/>
      <c r="IT21" s="84"/>
      <c r="IU21" s="56"/>
      <c r="IV21" s="92"/>
      <c r="IW21" s="85" t="s">
        <v>0</v>
      </c>
      <c r="IX21" s="92"/>
      <c r="IY21" s="85"/>
      <c r="IZ21" s="84"/>
      <c r="JA21" s="56"/>
      <c r="JB21" s="92"/>
      <c r="JC21" s="85" t="s">
        <v>0</v>
      </c>
      <c r="JD21" s="92"/>
      <c r="JE21" s="85"/>
      <c r="JF21" s="84"/>
      <c r="JG21" s="56"/>
      <c r="JH21" s="92"/>
      <c r="JI21" s="85" t="s">
        <v>0</v>
      </c>
      <c r="JJ21" s="92"/>
      <c r="JK21" s="85"/>
      <c r="JL21" s="84"/>
      <c r="JM21" s="56"/>
      <c r="JN21" s="92"/>
      <c r="JO21" s="85" t="s">
        <v>0</v>
      </c>
      <c r="JP21" s="92"/>
      <c r="JQ21" s="85"/>
      <c r="JR21" s="84"/>
      <c r="JS21" s="56"/>
      <c r="JT21" s="92"/>
      <c r="JU21" s="85" t="s">
        <v>0</v>
      </c>
      <c r="JV21" s="92"/>
      <c r="JW21" s="85"/>
      <c r="JX21" s="84"/>
      <c r="JY21" s="56"/>
      <c r="JZ21" s="92"/>
      <c r="KA21" s="85" t="s">
        <v>0</v>
      </c>
      <c r="KB21" s="92"/>
      <c r="KC21" s="85"/>
      <c r="KD21" s="84"/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85"/>
      <c r="FN22" s="84"/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7" t="s">
        <v>115</v>
      </c>
      <c r="GR22" s="314" t="s">
        <v>115</v>
      </c>
      <c r="GS22" s="56"/>
      <c r="GT22" s="92"/>
      <c r="GU22" s="85" t="s">
        <v>0</v>
      </c>
      <c r="GV22" s="92"/>
      <c r="GW22" s="85"/>
      <c r="GX22" s="84"/>
      <c r="GY22" s="56"/>
      <c r="GZ22" s="92"/>
      <c r="HA22" s="85" t="s">
        <v>0</v>
      </c>
      <c r="HB22" s="92"/>
      <c r="HC22" s="85"/>
      <c r="HD22" s="84"/>
      <c r="HE22" s="56"/>
      <c r="HF22" s="92"/>
      <c r="HG22" s="85" t="s">
        <v>0</v>
      </c>
      <c r="HH22" s="92"/>
      <c r="HI22" s="85"/>
      <c r="HJ22" s="84"/>
      <c r="HK22" s="56"/>
      <c r="HL22" s="92"/>
      <c r="HM22" s="85" t="s">
        <v>0</v>
      </c>
      <c r="HN22" s="92"/>
      <c r="HO22" s="85"/>
      <c r="HP22" s="84"/>
      <c r="HQ22" s="56"/>
      <c r="HR22" s="92"/>
      <c r="HS22" s="85" t="s">
        <v>0</v>
      </c>
      <c r="HT22" s="92"/>
      <c r="HU22" s="85"/>
      <c r="HV22" s="84"/>
      <c r="HW22" s="56"/>
      <c r="HX22" s="92"/>
      <c r="HY22" s="85" t="s">
        <v>0</v>
      </c>
      <c r="HZ22" s="92"/>
      <c r="IA22" s="85"/>
      <c r="IB22" s="84"/>
      <c r="IC22" s="56"/>
      <c r="ID22" s="92"/>
      <c r="IE22" s="85" t="s">
        <v>0</v>
      </c>
      <c r="IF22" s="92"/>
      <c r="IG22" s="85"/>
      <c r="IH22" s="84"/>
      <c r="II22" s="56"/>
      <c r="IJ22" s="92"/>
      <c r="IK22" s="85" t="s">
        <v>0</v>
      </c>
      <c r="IL22" s="92"/>
      <c r="IM22" s="85"/>
      <c r="IN22" s="84"/>
      <c r="IO22" s="56"/>
      <c r="IP22" s="92"/>
      <c r="IQ22" s="85" t="s">
        <v>0</v>
      </c>
      <c r="IR22" s="92"/>
      <c r="IS22" s="85"/>
      <c r="IT22" s="84"/>
      <c r="IU22" s="56"/>
      <c r="IV22" s="92"/>
      <c r="IW22" s="85" t="s">
        <v>0</v>
      </c>
      <c r="IX22" s="92"/>
      <c r="IY22" s="85"/>
      <c r="IZ22" s="84"/>
      <c r="JA22" s="56"/>
      <c r="JB22" s="92"/>
      <c r="JC22" s="85" t="s">
        <v>0</v>
      </c>
      <c r="JD22" s="92"/>
      <c r="JE22" s="85"/>
      <c r="JF22" s="84"/>
      <c r="JG22" s="56"/>
      <c r="JH22" s="92"/>
      <c r="JI22" s="85" t="s">
        <v>0</v>
      </c>
      <c r="JJ22" s="92"/>
      <c r="JK22" s="85"/>
      <c r="JL22" s="84"/>
      <c r="JM22" s="56"/>
      <c r="JN22" s="92"/>
      <c r="JO22" s="85" t="s">
        <v>0</v>
      </c>
      <c r="JP22" s="92"/>
      <c r="JQ22" s="85"/>
      <c r="JR22" s="84"/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85"/>
      <c r="KD22" s="84"/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85"/>
      <c r="FN23" s="84"/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7" t="s">
        <v>115</v>
      </c>
      <c r="GR23" s="314" t="s">
        <v>115</v>
      </c>
      <c r="GS23" s="56"/>
      <c r="GT23" s="92"/>
      <c r="GU23" s="85" t="s">
        <v>0</v>
      </c>
      <c r="GV23" s="92"/>
      <c r="GW23" s="85"/>
      <c r="GX23" s="84"/>
      <c r="GY23" s="56"/>
      <c r="GZ23" s="92"/>
      <c r="HA23" s="85" t="s">
        <v>0</v>
      </c>
      <c r="HB23" s="92"/>
      <c r="HC23" s="85"/>
      <c r="HD23" s="84"/>
      <c r="HE23" s="56"/>
      <c r="HF23" s="92"/>
      <c r="HG23" s="85" t="s">
        <v>0</v>
      </c>
      <c r="HH23" s="92"/>
      <c r="HI23" s="85"/>
      <c r="HJ23" s="84"/>
      <c r="HK23" s="56"/>
      <c r="HL23" s="92"/>
      <c r="HM23" s="85" t="s">
        <v>0</v>
      </c>
      <c r="HN23" s="92"/>
      <c r="HO23" s="85"/>
      <c r="HP23" s="84"/>
      <c r="HQ23" s="56"/>
      <c r="HR23" s="92"/>
      <c r="HS23" s="85" t="s">
        <v>0</v>
      </c>
      <c r="HT23" s="92"/>
      <c r="HU23" s="85"/>
      <c r="HV23" s="84"/>
      <c r="HW23" s="56"/>
      <c r="HX23" s="92"/>
      <c r="HY23" s="85" t="s">
        <v>0</v>
      </c>
      <c r="HZ23" s="92"/>
      <c r="IA23" s="85"/>
      <c r="IB23" s="84"/>
      <c r="IC23" s="56"/>
      <c r="ID23" s="92"/>
      <c r="IE23" s="85" t="s">
        <v>0</v>
      </c>
      <c r="IF23" s="92"/>
      <c r="IG23" s="85"/>
      <c r="IH23" s="84"/>
      <c r="II23" s="56"/>
      <c r="IJ23" s="92"/>
      <c r="IK23" s="85" t="s">
        <v>0</v>
      </c>
      <c r="IL23" s="92"/>
      <c r="IM23" s="85"/>
      <c r="IN23" s="84"/>
      <c r="IO23" s="56"/>
      <c r="IP23" s="92"/>
      <c r="IQ23" s="85" t="s">
        <v>0</v>
      </c>
      <c r="IR23" s="92"/>
      <c r="IS23" s="85"/>
      <c r="IT23" s="84"/>
      <c r="IU23" s="56"/>
      <c r="IV23" s="92"/>
      <c r="IW23" s="85" t="s">
        <v>0</v>
      </c>
      <c r="IX23" s="92"/>
      <c r="IY23" s="85"/>
      <c r="IZ23" s="84"/>
      <c r="JA23" s="56"/>
      <c r="JB23" s="92"/>
      <c r="JC23" s="85" t="s">
        <v>0</v>
      </c>
      <c r="JD23" s="92"/>
      <c r="JE23" s="85"/>
      <c r="JF23" s="84"/>
      <c r="JG23" s="56"/>
      <c r="JH23" s="92"/>
      <c r="JI23" s="85" t="s">
        <v>0</v>
      </c>
      <c r="JJ23" s="92"/>
      <c r="JK23" s="85"/>
      <c r="JL23" s="84"/>
      <c r="JM23" s="56"/>
      <c r="JN23" s="92"/>
      <c r="JO23" s="85" t="s">
        <v>0</v>
      </c>
      <c r="JP23" s="92"/>
      <c r="JQ23" s="85"/>
      <c r="JR23" s="84"/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85"/>
      <c r="KD23" s="84"/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345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345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354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361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355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373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375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379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381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383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384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345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/>
      <c r="FK24" s="85" t="s">
        <v>0</v>
      </c>
      <c r="FL24" s="92"/>
      <c r="FM24" s="85"/>
      <c r="FN24" s="84"/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394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355</v>
      </c>
      <c r="GM24" s="56"/>
      <c r="GN24" s="92"/>
      <c r="GO24" s="85" t="s">
        <v>0</v>
      </c>
      <c r="GP24" s="92"/>
      <c r="GQ24" s="317" t="s">
        <v>115</v>
      </c>
      <c r="GR24" s="314" t="s">
        <v>115</v>
      </c>
      <c r="GS24" s="56"/>
      <c r="GT24" s="92"/>
      <c r="GU24" s="85" t="s">
        <v>0</v>
      </c>
      <c r="GV24" s="92"/>
      <c r="GW24" s="85"/>
      <c r="GX24" s="84"/>
      <c r="GY24" s="56"/>
      <c r="GZ24" s="92"/>
      <c r="HA24" s="85" t="s">
        <v>0</v>
      </c>
      <c r="HB24" s="92"/>
      <c r="HC24" s="85"/>
      <c r="HD24" s="84"/>
      <c r="HE24" s="56"/>
      <c r="HF24" s="92"/>
      <c r="HG24" s="85" t="s">
        <v>0</v>
      </c>
      <c r="HH24" s="92"/>
      <c r="HI24" s="85"/>
      <c r="HJ24" s="84"/>
      <c r="HK24" s="56"/>
      <c r="HL24" s="92"/>
      <c r="HM24" s="85" t="s">
        <v>0</v>
      </c>
      <c r="HN24" s="92"/>
      <c r="HO24" s="85"/>
      <c r="HP24" s="84"/>
      <c r="HQ24" s="56"/>
      <c r="HR24" s="92"/>
      <c r="HS24" s="85" t="s">
        <v>0</v>
      </c>
      <c r="HT24" s="92"/>
      <c r="HU24" s="85"/>
      <c r="HV24" s="84"/>
      <c r="HW24" s="56"/>
      <c r="HX24" s="92"/>
      <c r="HY24" s="85" t="s">
        <v>0</v>
      </c>
      <c r="HZ24" s="92"/>
      <c r="IA24" s="85"/>
      <c r="IB24" s="84"/>
      <c r="IC24" s="56"/>
      <c r="ID24" s="92"/>
      <c r="IE24" s="85" t="s">
        <v>0</v>
      </c>
      <c r="IF24" s="92"/>
      <c r="IG24" s="85"/>
      <c r="IH24" s="84"/>
      <c r="II24" s="56"/>
      <c r="IJ24" s="92"/>
      <c r="IK24" s="85" t="s">
        <v>0</v>
      </c>
      <c r="IL24" s="92"/>
      <c r="IM24" s="85"/>
      <c r="IN24" s="84"/>
      <c r="IO24" s="56"/>
      <c r="IP24" s="92"/>
      <c r="IQ24" s="85" t="s">
        <v>0</v>
      </c>
      <c r="IR24" s="92"/>
      <c r="IS24" s="85"/>
      <c r="IT24" s="84"/>
      <c r="IU24" s="56"/>
      <c r="IV24" s="92"/>
      <c r="IW24" s="85" t="s">
        <v>0</v>
      </c>
      <c r="IX24" s="92"/>
      <c r="IY24" s="85"/>
      <c r="IZ24" s="84"/>
      <c r="JA24" s="56"/>
      <c r="JB24" s="92"/>
      <c r="JC24" s="85" t="s">
        <v>0</v>
      </c>
      <c r="JD24" s="92"/>
      <c r="JE24" s="85"/>
      <c r="JF24" s="84"/>
      <c r="JG24" s="56"/>
      <c r="JH24" s="92"/>
      <c r="JI24" s="85" t="s">
        <v>0</v>
      </c>
      <c r="JJ24" s="92"/>
      <c r="JK24" s="85"/>
      <c r="JL24" s="84"/>
      <c r="JM24" s="56"/>
      <c r="JN24" s="92"/>
      <c r="JO24" s="85" t="s">
        <v>0</v>
      </c>
      <c r="JP24" s="92"/>
      <c r="JQ24" s="85"/>
      <c r="JR24" s="84"/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85"/>
      <c r="KD24" s="84"/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346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345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346</v>
      </c>
      <c r="CH25" s="84" t="s">
        <v>362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345</v>
      </c>
      <c r="EE25" s="56"/>
      <c r="EF25" s="92">
        <v>1</v>
      </c>
      <c r="EG25" s="85" t="s">
        <v>0</v>
      </c>
      <c r="EH25" s="92">
        <v>2</v>
      </c>
      <c r="EI25" s="267" t="s">
        <v>346</v>
      </c>
      <c r="EJ25" s="264" t="s">
        <v>346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/>
      <c r="FK25" s="85" t="s">
        <v>0</v>
      </c>
      <c r="FL25" s="92"/>
      <c r="FM25" s="85"/>
      <c r="FN25" s="84"/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345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345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345</v>
      </c>
      <c r="GS25" s="56"/>
      <c r="GT25" s="92"/>
      <c r="GU25" s="85" t="s">
        <v>0</v>
      </c>
      <c r="GV25" s="92"/>
      <c r="GW25" s="85"/>
      <c r="GX25" s="84"/>
      <c r="GY25" s="56"/>
      <c r="GZ25" s="92"/>
      <c r="HA25" s="85" t="s">
        <v>0</v>
      </c>
      <c r="HB25" s="92"/>
      <c r="HC25" s="85"/>
      <c r="HD25" s="84"/>
      <c r="HE25" s="56"/>
      <c r="HF25" s="92"/>
      <c r="HG25" s="85" t="s">
        <v>0</v>
      </c>
      <c r="HH25" s="92"/>
      <c r="HI25" s="85"/>
      <c r="HJ25" s="84"/>
      <c r="HK25" s="56"/>
      <c r="HL25" s="92"/>
      <c r="HM25" s="85" t="s">
        <v>0</v>
      </c>
      <c r="HN25" s="92"/>
      <c r="HO25" s="85"/>
      <c r="HP25" s="84"/>
      <c r="HQ25" s="56"/>
      <c r="HR25" s="92"/>
      <c r="HS25" s="85" t="s">
        <v>0</v>
      </c>
      <c r="HT25" s="92"/>
      <c r="HU25" s="85"/>
      <c r="HV25" s="84"/>
      <c r="HW25" s="56"/>
      <c r="HX25" s="92"/>
      <c r="HY25" s="85" t="s">
        <v>0</v>
      </c>
      <c r="HZ25" s="92"/>
      <c r="IA25" s="85"/>
      <c r="IB25" s="84"/>
      <c r="IC25" s="56"/>
      <c r="ID25" s="92"/>
      <c r="IE25" s="85" t="s">
        <v>0</v>
      </c>
      <c r="IF25" s="92"/>
      <c r="IG25" s="85"/>
      <c r="IH25" s="84"/>
      <c r="II25" s="56"/>
      <c r="IJ25" s="92"/>
      <c r="IK25" s="85" t="s">
        <v>0</v>
      </c>
      <c r="IL25" s="92"/>
      <c r="IM25" s="85"/>
      <c r="IN25" s="84"/>
      <c r="IO25" s="56"/>
      <c r="IP25" s="92"/>
      <c r="IQ25" s="85" t="s">
        <v>0</v>
      </c>
      <c r="IR25" s="92"/>
      <c r="IS25" s="85"/>
      <c r="IT25" s="84"/>
      <c r="IU25" s="56"/>
      <c r="IV25" s="92"/>
      <c r="IW25" s="85" t="s">
        <v>0</v>
      </c>
      <c r="IX25" s="92"/>
      <c r="IY25" s="85"/>
      <c r="IZ25" s="84"/>
      <c r="JA25" s="56"/>
      <c r="JB25" s="92"/>
      <c r="JC25" s="85" t="s">
        <v>0</v>
      </c>
      <c r="JD25" s="92"/>
      <c r="JE25" s="85"/>
      <c r="JF25" s="84"/>
      <c r="JG25" s="56"/>
      <c r="JH25" s="92"/>
      <c r="JI25" s="85" t="s">
        <v>0</v>
      </c>
      <c r="JJ25" s="92"/>
      <c r="JK25" s="85"/>
      <c r="JL25" s="84"/>
      <c r="JM25" s="56"/>
      <c r="JN25" s="92"/>
      <c r="JO25" s="85" t="s">
        <v>0</v>
      </c>
      <c r="JP25" s="92"/>
      <c r="JQ25" s="85"/>
      <c r="JR25" s="84"/>
      <c r="JS25" s="56"/>
      <c r="JT25" s="92"/>
      <c r="JU25" s="85" t="s">
        <v>0</v>
      </c>
      <c r="JV25" s="92"/>
      <c r="JW25" s="85"/>
      <c r="JX25" s="84"/>
      <c r="JY25" s="56"/>
      <c r="JZ25" s="92"/>
      <c r="KA25" s="85" t="s">
        <v>0</v>
      </c>
      <c r="KB25" s="92"/>
      <c r="KC25" s="85"/>
      <c r="KD25" s="84"/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346</v>
      </c>
      <c r="AR26" s="141" t="s">
        <v>355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85"/>
      <c r="FN26" s="84"/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7" t="s">
        <v>115</v>
      </c>
      <c r="GR26" s="314" t="s">
        <v>115</v>
      </c>
      <c r="GS26" s="56"/>
      <c r="GT26" s="92"/>
      <c r="GU26" s="85" t="s">
        <v>0</v>
      </c>
      <c r="GV26" s="92"/>
      <c r="GW26" s="85"/>
      <c r="GX26" s="84"/>
      <c r="GY26" s="56"/>
      <c r="GZ26" s="92"/>
      <c r="HA26" s="85" t="s">
        <v>0</v>
      </c>
      <c r="HB26" s="92"/>
      <c r="HC26" s="85"/>
      <c r="HD26" s="84"/>
      <c r="HE26" s="56"/>
      <c r="HF26" s="92"/>
      <c r="HG26" s="85" t="s">
        <v>0</v>
      </c>
      <c r="HH26" s="92"/>
      <c r="HI26" s="85"/>
      <c r="HJ26" s="84"/>
      <c r="HK26" s="56"/>
      <c r="HL26" s="92"/>
      <c r="HM26" s="85" t="s">
        <v>0</v>
      </c>
      <c r="HN26" s="92"/>
      <c r="HO26" s="85"/>
      <c r="HP26" s="84"/>
      <c r="HQ26" s="56"/>
      <c r="HR26" s="92"/>
      <c r="HS26" s="85" t="s">
        <v>0</v>
      </c>
      <c r="HT26" s="92"/>
      <c r="HU26" s="85"/>
      <c r="HV26" s="84"/>
      <c r="HW26" s="56"/>
      <c r="HX26" s="92"/>
      <c r="HY26" s="85" t="s">
        <v>0</v>
      </c>
      <c r="HZ26" s="92"/>
      <c r="IA26" s="85"/>
      <c r="IB26" s="84"/>
      <c r="IC26" s="56"/>
      <c r="ID26" s="92"/>
      <c r="IE26" s="85" t="s">
        <v>0</v>
      </c>
      <c r="IF26" s="92"/>
      <c r="IG26" s="85"/>
      <c r="IH26" s="84"/>
      <c r="II26" s="56"/>
      <c r="IJ26" s="92"/>
      <c r="IK26" s="85" t="s">
        <v>0</v>
      </c>
      <c r="IL26" s="92"/>
      <c r="IM26" s="85"/>
      <c r="IN26" s="84"/>
      <c r="IO26" s="56"/>
      <c r="IP26" s="92"/>
      <c r="IQ26" s="85" t="s">
        <v>0</v>
      </c>
      <c r="IR26" s="92"/>
      <c r="IS26" s="85"/>
      <c r="IT26" s="84"/>
      <c r="IU26" s="56"/>
      <c r="IV26" s="92"/>
      <c r="IW26" s="85" t="s">
        <v>0</v>
      </c>
      <c r="IX26" s="92"/>
      <c r="IY26" s="85"/>
      <c r="IZ26" s="84"/>
      <c r="JA26" s="56"/>
      <c r="JB26" s="92"/>
      <c r="JC26" s="85" t="s">
        <v>0</v>
      </c>
      <c r="JD26" s="92"/>
      <c r="JE26" s="85"/>
      <c r="JF26" s="84"/>
      <c r="JG26" s="56"/>
      <c r="JH26" s="92"/>
      <c r="JI26" s="85" t="s">
        <v>0</v>
      </c>
      <c r="JJ26" s="92"/>
      <c r="JK26" s="85"/>
      <c r="JL26" s="84"/>
      <c r="JM26" s="56"/>
      <c r="JN26" s="92"/>
      <c r="JO26" s="85" t="s">
        <v>0</v>
      </c>
      <c r="JP26" s="92"/>
      <c r="JQ26" s="85"/>
      <c r="JR26" s="84"/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85"/>
      <c r="KD26" s="84"/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345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346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345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/>
      <c r="FK27" s="85" t="s">
        <v>0</v>
      </c>
      <c r="FL27" s="92"/>
      <c r="FM27" s="85"/>
      <c r="FN27" s="84"/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345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355</v>
      </c>
      <c r="GS27" s="56"/>
      <c r="GT27" s="92"/>
      <c r="GU27" s="85" t="s">
        <v>0</v>
      </c>
      <c r="GV27" s="92"/>
      <c r="GW27" s="85"/>
      <c r="GX27" s="84"/>
      <c r="GY27" s="56"/>
      <c r="GZ27" s="92"/>
      <c r="HA27" s="85" t="s">
        <v>0</v>
      </c>
      <c r="HB27" s="92"/>
      <c r="HC27" s="85"/>
      <c r="HD27" s="84"/>
      <c r="HE27" s="56"/>
      <c r="HF27" s="92"/>
      <c r="HG27" s="85" t="s">
        <v>0</v>
      </c>
      <c r="HH27" s="92"/>
      <c r="HI27" s="85"/>
      <c r="HJ27" s="84"/>
      <c r="HK27" s="56"/>
      <c r="HL27" s="92"/>
      <c r="HM27" s="85" t="s">
        <v>0</v>
      </c>
      <c r="HN27" s="92"/>
      <c r="HO27" s="85"/>
      <c r="HP27" s="84"/>
      <c r="HQ27" s="56"/>
      <c r="HR27" s="92"/>
      <c r="HS27" s="85" t="s">
        <v>0</v>
      </c>
      <c r="HT27" s="92"/>
      <c r="HU27" s="85"/>
      <c r="HV27" s="84"/>
      <c r="HW27" s="56"/>
      <c r="HX27" s="92"/>
      <c r="HY27" s="85" t="s">
        <v>0</v>
      </c>
      <c r="HZ27" s="92"/>
      <c r="IA27" s="85"/>
      <c r="IB27" s="84"/>
      <c r="IC27" s="56"/>
      <c r="ID27" s="92"/>
      <c r="IE27" s="85" t="s">
        <v>0</v>
      </c>
      <c r="IF27" s="92"/>
      <c r="IG27" s="85"/>
      <c r="IH27" s="84"/>
      <c r="II27" s="56"/>
      <c r="IJ27" s="92"/>
      <c r="IK27" s="85" t="s">
        <v>0</v>
      </c>
      <c r="IL27" s="92"/>
      <c r="IM27" s="85"/>
      <c r="IN27" s="84"/>
      <c r="IO27" s="56"/>
      <c r="IP27" s="92"/>
      <c r="IQ27" s="85" t="s">
        <v>0</v>
      </c>
      <c r="IR27" s="92"/>
      <c r="IS27" s="85"/>
      <c r="IT27" s="84"/>
      <c r="IU27" s="56"/>
      <c r="IV27" s="92"/>
      <c r="IW27" s="85" t="s">
        <v>0</v>
      </c>
      <c r="IX27" s="92"/>
      <c r="IY27" s="85"/>
      <c r="IZ27" s="84"/>
      <c r="JA27" s="56"/>
      <c r="JB27" s="92"/>
      <c r="JC27" s="85" t="s">
        <v>0</v>
      </c>
      <c r="JD27" s="92"/>
      <c r="JE27" s="85"/>
      <c r="JF27" s="84"/>
      <c r="JG27" s="56"/>
      <c r="JH27" s="92"/>
      <c r="JI27" s="85" t="s">
        <v>0</v>
      </c>
      <c r="JJ27" s="92"/>
      <c r="JK27" s="85"/>
      <c r="JL27" s="84"/>
      <c r="JM27" s="56"/>
      <c r="JN27" s="92"/>
      <c r="JO27" s="85" t="s">
        <v>0</v>
      </c>
      <c r="JP27" s="92"/>
      <c r="JQ27" s="85"/>
      <c r="JR27" s="84"/>
      <c r="JS27" s="56"/>
      <c r="JT27" s="92"/>
      <c r="JU27" s="85" t="s">
        <v>0</v>
      </c>
      <c r="JV27" s="92"/>
      <c r="JW27" s="85"/>
      <c r="JX27" s="84"/>
      <c r="JY27" s="56"/>
      <c r="JZ27" s="92"/>
      <c r="KA27" s="85" t="s">
        <v>0</v>
      </c>
      <c r="KB27" s="92"/>
      <c r="KC27" s="85"/>
      <c r="KD27" s="84"/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85"/>
      <c r="FN28" s="84"/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7" t="s">
        <v>115</v>
      </c>
      <c r="GR28" s="314" t="s">
        <v>115</v>
      </c>
      <c r="GS28" s="56"/>
      <c r="GT28" s="92"/>
      <c r="GU28" s="85" t="s">
        <v>0</v>
      </c>
      <c r="GV28" s="92"/>
      <c r="GW28" s="85"/>
      <c r="GX28" s="84"/>
      <c r="GY28" s="56"/>
      <c r="GZ28" s="92"/>
      <c r="HA28" s="85" t="s">
        <v>0</v>
      </c>
      <c r="HB28" s="92"/>
      <c r="HC28" s="85"/>
      <c r="HD28" s="84"/>
      <c r="HE28" s="56"/>
      <c r="HF28" s="92"/>
      <c r="HG28" s="85" t="s">
        <v>0</v>
      </c>
      <c r="HH28" s="92"/>
      <c r="HI28" s="85"/>
      <c r="HJ28" s="84"/>
      <c r="HK28" s="56"/>
      <c r="HL28" s="92"/>
      <c r="HM28" s="85" t="s">
        <v>0</v>
      </c>
      <c r="HN28" s="92"/>
      <c r="HO28" s="85"/>
      <c r="HP28" s="84"/>
      <c r="HQ28" s="56"/>
      <c r="HR28" s="92"/>
      <c r="HS28" s="85" t="s">
        <v>0</v>
      </c>
      <c r="HT28" s="92"/>
      <c r="HU28" s="85"/>
      <c r="HV28" s="84"/>
      <c r="HW28" s="56"/>
      <c r="HX28" s="92"/>
      <c r="HY28" s="85" t="s">
        <v>0</v>
      </c>
      <c r="HZ28" s="92"/>
      <c r="IA28" s="85"/>
      <c r="IB28" s="84"/>
      <c r="IC28" s="56"/>
      <c r="ID28" s="92"/>
      <c r="IE28" s="85" t="s">
        <v>0</v>
      </c>
      <c r="IF28" s="92"/>
      <c r="IG28" s="85"/>
      <c r="IH28" s="84"/>
      <c r="II28" s="56"/>
      <c r="IJ28" s="92"/>
      <c r="IK28" s="85" t="s">
        <v>0</v>
      </c>
      <c r="IL28" s="92"/>
      <c r="IM28" s="85"/>
      <c r="IN28" s="84"/>
      <c r="IO28" s="56"/>
      <c r="IP28" s="92"/>
      <c r="IQ28" s="85" t="s">
        <v>0</v>
      </c>
      <c r="IR28" s="92"/>
      <c r="IS28" s="85"/>
      <c r="IT28" s="84"/>
      <c r="IU28" s="56"/>
      <c r="IV28" s="92"/>
      <c r="IW28" s="85" t="s">
        <v>0</v>
      </c>
      <c r="IX28" s="92"/>
      <c r="IY28" s="85"/>
      <c r="IZ28" s="84"/>
      <c r="JA28" s="56"/>
      <c r="JB28" s="92"/>
      <c r="JC28" s="85" t="s">
        <v>0</v>
      </c>
      <c r="JD28" s="92"/>
      <c r="JE28" s="85"/>
      <c r="JF28" s="84"/>
      <c r="JG28" s="56"/>
      <c r="JH28" s="92"/>
      <c r="JI28" s="85" t="s">
        <v>0</v>
      </c>
      <c r="JJ28" s="92"/>
      <c r="JK28" s="85"/>
      <c r="JL28" s="84"/>
      <c r="JM28" s="56"/>
      <c r="JN28" s="92"/>
      <c r="JO28" s="85" t="s">
        <v>0</v>
      </c>
      <c r="JP28" s="92"/>
      <c r="JQ28" s="85"/>
      <c r="JR28" s="84"/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85"/>
      <c r="KD28" s="84"/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85"/>
      <c r="FN29" s="84"/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7" t="s">
        <v>115</v>
      </c>
      <c r="GR29" s="314" t="s">
        <v>115</v>
      </c>
      <c r="GS29" s="56"/>
      <c r="GT29" s="92"/>
      <c r="GU29" s="85" t="s">
        <v>0</v>
      </c>
      <c r="GV29" s="92"/>
      <c r="GW29" s="85"/>
      <c r="GX29" s="84"/>
      <c r="GY29" s="56"/>
      <c r="GZ29" s="92"/>
      <c r="HA29" s="85" t="s">
        <v>0</v>
      </c>
      <c r="HB29" s="92"/>
      <c r="HC29" s="85"/>
      <c r="HD29" s="84"/>
      <c r="HE29" s="56"/>
      <c r="HF29" s="92"/>
      <c r="HG29" s="85" t="s">
        <v>0</v>
      </c>
      <c r="HH29" s="92"/>
      <c r="HI29" s="85"/>
      <c r="HJ29" s="84"/>
      <c r="HK29" s="56"/>
      <c r="HL29" s="92"/>
      <c r="HM29" s="85" t="s">
        <v>0</v>
      </c>
      <c r="HN29" s="92"/>
      <c r="HO29" s="85"/>
      <c r="HP29" s="84"/>
      <c r="HQ29" s="56"/>
      <c r="HR29" s="92"/>
      <c r="HS29" s="85" t="s">
        <v>0</v>
      </c>
      <c r="HT29" s="92"/>
      <c r="HU29" s="85"/>
      <c r="HV29" s="84"/>
      <c r="HW29" s="56"/>
      <c r="HX29" s="92"/>
      <c r="HY29" s="85" t="s">
        <v>0</v>
      </c>
      <c r="HZ29" s="92"/>
      <c r="IA29" s="85"/>
      <c r="IB29" s="84"/>
      <c r="IC29" s="56"/>
      <c r="ID29" s="92"/>
      <c r="IE29" s="85" t="s">
        <v>0</v>
      </c>
      <c r="IF29" s="92"/>
      <c r="IG29" s="85"/>
      <c r="IH29" s="84"/>
      <c r="II29" s="56"/>
      <c r="IJ29" s="92"/>
      <c r="IK29" s="85" t="s">
        <v>0</v>
      </c>
      <c r="IL29" s="92"/>
      <c r="IM29" s="85"/>
      <c r="IN29" s="84"/>
      <c r="IO29" s="56"/>
      <c r="IP29" s="92"/>
      <c r="IQ29" s="85" t="s">
        <v>0</v>
      </c>
      <c r="IR29" s="92"/>
      <c r="IS29" s="85"/>
      <c r="IT29" s="84"/>
      <c r="IU29" s="56"/>
      <c r="IV29" s="92"/>
      <c r="IW29" s="85" t="s">
        <v>0</v>
      </c>
      <c r="IX29" s="92"/>
      <c r="IY29" s="85"/>
      <c r="IZ29" s="84"/>
      <c r="JA29" s="56"/>
      <c r="JB29" s="92"/>
      <c r="JC29" s="85" t="s">
        <v>0</v>
      </c>
      <c r="JD29" s="92"/>
      <c r="JE29" s="85"/>
      <c r="JF29" s="84"/>
      <c r="JG29" s="56"/>
      <c r="JH29" s="92"/>
      <c r="JI29" s="85" t="s">
        <v>0</v>
      </c>
      <c r="JJ29" s="92"/>
      <c r="JK29" s="85"/>
      <c r="JL29" s="84"/>
      <c r="JM29" s="56"/>
      <c r="JN29" s="92"/>
      <c r="JO29" s="85" t="s">
        <v>0</v>
      </c>
      <c r="JP29" s="92"/>
      <c r="JQ29" s="85"/>
      <c r="JR29" s="84"/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85"/>
      <c r="KD29" s="84"/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346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355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368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345</v>
      </c>
      <c r="CC30" s="56"/>
      <c r="CD30" s="92">
        <v>0</v>
      </c>
      <c r="CE30" s="85" t="s">
        <v>0</v>
      </c>
      <c r="CF30" s="92">
        <v>4</v>
      </c>
      <c r="CG30" s="85" t="s">
        <v>346</v>
      </c>
      <c r="CH30" s="84" t="s">
        <v>355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346</v>
      </c>
      <c r="EJ30" s="264" t="s">
        <v>346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/>
      <c r="FK30" s="85" t="s">
        <v>0</v>
      </c>
      <c r="FL30" s="92"/>
      <c r="FM30" s="85"/>
      <c r="FN30" s="84"/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355</v>
      </c>
      <c r="GF30" s="84" t="s">
        <v>355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/>
      <c r="GU30" s="85" t="s">
        <v>0</v>
      </c>
      <c r="GV30" s="92"/>
      <c r="GW30" s="85"/>
      <c r="GX30" s="84"/>
      <c r="GY30" s="56"/>
      <c r="GZ30" s="92"/>
      <c r="HA30" s="85" t="s">
        <v>0</v>
      </c>
      <c r="HB30" s="92"/>
      <c r="HC30" s="85"/>
      <c r="HD30" s="84"/>
      <c r="HE30" s="56"/>
      <c r="HF30" s="92"/>
      <c r="HG30" s="85" t="s">
        <v>0</v>
      </c>
      <c r="HH30" s="92"/>
      <c r="HI30" s="85"/>
      <c r="HJ30" s="84"/>
      <c r="HK30" s="56"/>
      <c r="HL30" s="92"/>
      <c r="HM30" s="85" t="s">
        <v>0</v>
      </c>
      <c r="HN30" s="92"/>
      <c r="HO30" s="85"/>
      <c r="HP30" s="84"/>
      <c r="HQ30" s="56"/>
      <c r="HR30" s="92"/>
      <c r="HS30" s="85" t="s">
        <v>0</v>
      </c>
      <c r="HT30" s="92"/>
      <c r="HU30" s="85"/>
      <c r="HV30" s="84"/>
      <c r="HW30" s="56"/>
      <c r="HX30" s="92"/>
      <c r="HY30" s="85" t="s">
        <v>0</v>
      </c>
      <c r="HZ30" s="92"/>
      <c r="IA30" s="85"/>
      <c r="IB30" s="84"/>
      <c r="IC30" s="56"/>
      <c r="ID30" s="92"/>
      <c r="IE30" s="85" t="s">
        <v>0</v>
      </c>
      <c r="IF30" s="92"/>
      <c r="IG30" s="85"/>
      <c r="IH30" s="84"/>
      <c r="II30" s="56"/>
      <c r="IJ30" s="92"/>
      <c r="IK30" s="85" t="s">
        <v>0</v>
      </c>
      <c r="IL30" s="92"/>
      <c r="IM30" s="85"/>
      <c r="IN30" s="84"/>
      <c r="IO30" s="56"/>
      <c r="IP30" s="92"/>
      <c r="IQ30" s="85" t="s">
        <v>0</v>
      </c>
      <c r="IR30" s="92"/>
      <c r="IS30" s="85"/>
      <c r="IT30" s="84"/>
      <c r="IU30" s="56"/>
      <c r="IV30" s="92"/>
      <c r="IW30" s="85" t="s">
        <v>0</v>
      </c>
      <c r="IX30" s="92"/>
      <c r="IY30" s="85"/>
      <c r="IZ30" s="84"/>
      <c r="JA30" s="56"/>
      <c r="JB30" s="92"/>
      <c r="JC30" s="85" t="s">
        <v>0</v>
      </c>
      <c r="JD30" s="92"/>
      <c r="JE30" s="85"/>
      <c r="JF30" s="84"/>
      <c r="JG30" s="56"/>
      <c r="JH30" s="92"/>
      <c r="JI30" s="85" t="s">
        <v>0</v>
      </c>
      <c r="JJ30" s="92"/>
      <c r="JK30" s="85"/>
      <c r="JL30" s="84"/>
      <c r="JM30" s="56"/>
      <c r="JN30" s="92"/>
      <c r="JO30" s="85" t="s">
        <v>0</v>
      </c>
      <c r="JP30" s="92"/>
      <c r="JQ30" s="85"/>
      <c r="JR30" s="84"/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85"/>
      <c r="KD30" s="84"/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85"/>
      <c r="FN31" s="84"/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7" t="s">
        <v>115</v>
      </c>
      <c r="GR31" s="314" t="s">
        <v>115</v>
      </c>
      <c r="GS31" s="56"/>
      <c r="GT31" s="92"/>
      <c r="GU31" s="85" t="s">
        <v>0</v>
      </c>
      <c r="GV31" s="92"/>
      <c r="GW31" s="85"/>
      <c r="GX31" s="84"/>
      <c r="GY31" s="56"/>
      <c r="GZ31" s="92"/>
      <c r="HA31" s="85" t="s">
        <v>0</v>
      </c>
      <c r="HB31" s="92"/>
      <c r="HC31" s="85"/>
      <c r="HD31" s="84"/>
      <c r="HE31" s="56"/>
      <c r="HF31" s="92"/>
      <c r="HG31" s="85" t="s">
        <v>0</v>
      </c>
      <c r="HH31" s="92"/>
      <c r="HI31" s="85"/>
      <c r="HJ31" s="84"/>
      <c r="HK31" s="56"/>
      <c r="HL31" s="92"/>
      <c r="HM31" s="85" t="s">
        <v>0</v>
      </c>
      <c r="HN31" s="92"/>
      <c r="HO31" s="85"/>
      <c r="HP31" s="84"/>
      <c r="HQ31" s="56"/>
      <c r="HR31" s="92"/>
      <c r="HS31" s="85" t="s">
        <v>0</v>
      </c>
      <c r="HT31" s="92"/>
      <c r="HU31" s="85"/>
      <c r="HV31" s="84"/>
      <c r="HW31" s="56"/>
      <c r="HX31" s="92"/>
      <c r="HY31" s="85" t="s">
        <v>0</v>
      </c>
      <c r="HZ31" s="92"/>
      <c r="IA31" s="85"/>
      <c r="IB31" s="84"/>
      <c r="IC31" s="56"/>
      <c r="ID31" s="92"/>
      <c r="IE31" s="85" t="s">
        <v>0</v>
      </c>
      <c r="IF31" s="92"/>
      <c r="IG31" s="85"/>
      <c r="IH31" s="84"/>
      <c r="II31" s="56"/>
      <c r="IJ31" s="92"/>
      <c r="IK31" s="85" t="s">
        <v>0</v>
      </c>
      <c r="IL31" s="92"/>
      <c r="IM31" s="85"/>
      <c r="IN31" s="84"/>
      <c r="IO31" s="56"/>
      <c r="IP31" s="92"/>
      <c r="IQ31" s="85" t="s">
        <v>0</v>
      </c>
      <c r="IR31" s="92"/>
      <c r="IS31" s="85"/>
      <c r="IT31" s="84"/>
      <c r="IU31" s="56"/>
      <c r="IV31" s="92"/>
      <c r="IW31" s="85" t="s">
        <v>0</v>
      </c>
      <c r="IX31" s="92"/>
      <c r="IY31" s="85"/>
      <c r="IZ31" s="84"/>
      <c r="JA31" s="56"/>
      <c r="JB31" s="92"/>
      <c r="JC31" s="85" t="s">
        <v>0</v>
      </c>
      <c r="JD31" s="92"/>
      <c r="JE31" s="85"/>
      <c r="JF31" s="84"/>
      <c r="JG31" s="56"/>
      <c r="JH31" s="92"/>
      <c r="JI31" s="85" t="s">
        <v>0</v>
      </c>
      <c r="JJ31" s="92"/>
      <c r="JK31" s="85"/>
      <c r="JL31" s="84"/>
      <c r="JM31" s="56"/>
      <c r="JN31" s="92"/>
      <c r="JO31" s="85" t="s">
        <v>0</v>
      </c>
      <c r="JP31" s="92"/>
      <c r="JQ31" s="85"/>
      <c r="JR31" s="84"/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85"/>
      <c r="KD31" s="84"/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345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346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346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/>
      <c r="FK32" s="85" t="s">
        <v>0</v>
      </c>
      <c r="FL32" s="92"/>
      <c r="FM32" s="85"/>
      <c r="FN32" s="84"/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/>
      <c r="GU32" s="85" t="s">
        <v>0</v>
      </c>
      <c r="GV32" s="92"/>
      <c r="GW32" s="85"/>
      <c r="GX32" s="84"/>
      <c r="GY32" s="56"/>
      <c r="GZ32" s="92"/>
      <c r="HA32" s="85" t="s">
        <v>0</v>
      </c>
      <c r="HB32" s="92"/>
      <c r="HC32" s="85"/>
      <c r="HD32" s="84"/>
      <c r="HE32" s="56"/>
      <c r="HF32" s="92"/>
      <c r="HG32" s="85" t="s">
        <v>0</v>
      </c>
      <c r="HH32" s="92"/>
      <c r="HI32" s="85"/>
      <c r="HJ32" s="84"/>
      <c r="HK32" s="56"/>
      <c r="HL32" s="92"/>
      <c r="HM32" s="85" t="s">
        <v>0</v>
      </c>
      <c r="HN32" s="92"/>
      <c r="HO32" s="85"/>
      <c r="HP32" s="84"/>
      <c r="HQ32" s="56"/>
      <c r="HR32" s="92"/>
      <c r="HS32" s="85" t="s">
        <v>0</v>
      </c>
      <c r="HT32" s="92"/>
      <c r="HU32" s="85"/>
      <c r="HV32" s="84"/>
      <c r="HW32" s="56"/>
      <c r="HX32" s="92"/>
      <c r="HY32" s="85" t="s">
        <v>0</v>
      </c>
      <c r="HZ32" s="92"/>
      <c r="IA32" s="85"/>
      <c r="IB32" s="84"/>
      <c r="IC32" s="56"/>
      <c r="ID32" s="92"/>
      <c r="IE32" s="85" t="s">
        <v>0</v>
      </c>
      <c r="IF32" s="92"/>
      <c r="IG32" s="85"/>
      <c r="IH32" s="84"/>
      <c r="II32" s="56"/>
      <c r="IJ32" s="92"/>
      <c r="IK32" s="85" t="s">
        <v>0</v>
      </c>
      <c r="IL32" s="92"/>
      <c r="IM32" s="85"/>
      <c r="IN32" s="84"/>
      <c r="IO32" s="56"/>
      <c r="IP32" s="92"/>
      <c r="IQ32" s="85" t="s">
        <v>0</v>
      </c>
      <c r="IR32" s="92"/>
      <c r="IS32" s="85"/>
      <c r="IT32" s="84"/>
      <c r="IU32" s="56"/>
      <c r="IV32" s="92"/>
      <c r="IW32" s="85" t="s">
        <v>0</v>
      </c>
      <c r="IX32" s="92"/>
      <c r="IY32" s="85"/>
      <c r="IZ32" s="84"/>
      <c r="JA32" s="56"/>
      <c r="JB32" s="92"/>
      <c r="JC32" s="85" t="s">
        <v>0</v>
      </c>
      <c r="JD32" s="92"/>
      <c r="JE32" s="85"/>
      <c r="JF32" s="84"/>
      <c r="JG32" s="56"/>
      <c r="JH32" s="92"/>
      <c r="JI32" s="85" t="s">
        <v>0</v>
      </c>
      <c r="JJ32" s="92"/>
      <c r="JK32" s="85"/>
      <c r="JL32" s="84"/>
      <c r="JM32" s="56"/>
      <c r="JN32" s="92"/>
      <c r="JO32" s="85" t="s">
        <v>0</v>
      </c>
      <c r="JP32" s="92"/>
      <c r="JQ32" s="85"/>
      <c r="JR32" s="84"/>
      <c r="JS32" s="56"/>
      <c r="JT32" s="92"/>
      <c r="JU32" s="85" t="s">
        <v>0</v>
      </c>
      <c r="JV32" s="92"/>
      <c r="JW32" s="85"/>
      <c r="JX32" s="84"/>
      <c r="JY32" s="56"/>
      <c r="JZ32" s="92"/>
      <c r="KA32" s="85" t="s">
        <v>0</v>
      </c>
      <c r="KB32" s="92"/>
      <c r="KC32" s="85"/>
      <c r="KD32" s="84"/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345</v>
      </c>
      <c r="AM33" s="56"/>
      <c r="AN33" s="92">
        <v>0</v>
      </c>
      <c r="AO33" s="85" t="s">
        <v>0</v>
      </c>
      <c r="AP33" s="92">
        <v>2</v>
      </c>
      <c r="AQ33" s="142" t="s">
        <v>346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85"/>
      <c r="FN33" s="84"/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7" t="s">
        <v>115</v>
      </c>
      <c r="GR33" s="314" t="s">
        <v>115</v>
      </c>
      <c r="GS33" s="56"/>
      <c r="GT33" s="92"/>
      <c r="GU33" s="85" t="s">
        <v>0</v>
      </c>
      <c r="GV33" s="92"/>
      <c r="GW33" s="85"/>
      <c r="GX33" s="84"/>
      <c r="GY33" s="56"/>
      <c r="GZ33" s="92"/>
      <c r="HA33" s="85" t="s">
        <v>0</v>
      </c>
      <c r="HB33" s="92"/>
      <c r="HC33" s="85"/>
      <c r="HD33" s="84"/>
      <c r="HE33" s="56"/>
      <c r="HF33" s="92"/>
      <c r="HG33" s="85" t="s">
        <v>0</v>
      </c>
      <c r="HH33" s="92"/>
      <c r="HI33" s="85"/>
      <c r="HJ33" s="84"/>
      <c r="HK33" s="56"/>
      <c r="HL33" s="92"/>
      <c r="HM33" s="85" t="s">
        <v>0</v>
      </c>
      <c r="HN33" s="92"/>
      <c r="HO33" s="85"/>
      <c r="HP33" s="84"/>
      <c r="HQ33" s="56"/>
      <c r="HR33" s="92"/>
      <c r="HS33" s="85" t="s">
        <v>0</v>
      </c>
      <c r="HT33" s="92"/>
      <c r="HU33" s="85"/>
      <c r="HV33" s="84"/>
      <c r="HW33" s="56"/>
      <c r="HX33" s="92"/>
      <c r="HY33" s="85" t="s">
        <v>0</v>
      </c>
      <c r="HZ33" s="92"/>
      <c r="IA33" s="85"/>
      <c r="IB33" s="84"/>
      <c r="IC33" s="56"/>
      <c r="ID33" s="92"/>
      <c r="IE33" s="85" t="s">
        <v>0</v>
      </c>
      <c r="IF33" s="92"/>
      <c r="IG33" s="85"/>
      <c r="IH33" s="84"/>
      <c r="II33" s="56"/>
      <c r="IJ33" s="92"/>
      <c r="IK33" s="85" t="s">
        <v>0</v>
      </c>
      <c r="IL33" s="92"/>
      <c r="IM33" s="85"/>
      <c r="IN33" s="84"/>
      <c r="IO33" s="56"/>
      <c r="IP33" s="92"/>
      <c r="IQ33" s="85" t="s">
        <v>0</v>
      </c>
      <c r="IR33" s="92"/>
      <c r="IS33" s="85"/>
      <c r="IT33" s="84"/>
      <c r="IU33" s="56"/>
      <c r="IV33" s="92"/>
      <c r="IW33" s="85" t="s">
        <v>0</v>
      </c>
      <c r="IX33" s="92"/>
      <c r="IY33" s="85"/>
      <c r="IZ33" s="84"/>
      <c r="JA33" s="56"/>
      <c r="JB33" s="92"/>
      <c r="JC33" s="85" t="s">
        <v>0</v>
      </c>
      <c r="JD33" s="92"/>
      <c r="JE33" s="85"/>
      <c r="JF33" s="84"/>
      <c r="JG33" s="56"/>
      <c r="JH33" s="92"/>
      <c r="JI33" s="85" t="s">
        <v>0</v>
      </c>
      <c r="JJ33" s="92"/>
      <c r="JK33" s="85"/>
      <c r="JL33" s="84"/>
      <c r="JM33" s="56"/>
      <c r="JN33" s="92"/>
      <c r="JO33" s="85" t="s">
        <v>0</v>
      </c>
      <c r="JP33" s="92"/>
      <c r="JQ33" s="85"/>
      <c r="JR33" s="84"/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85"/>
      <c r="KD33" s="84"/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85"/>
      <c r="FN34" s="84"/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7" t="s">
        <v>115</v>
      </c>
      <c r="GR34" s="314" t="s">
        <v>115</v>
      </c>
      <c r="GS34" s="56"/>
      <c r="GT34" s="92"/>
      <c r="GU34" s="85" t="s">
        <v>0</v>
      </c>
      <c r="GV34" s="92"/>
      <c r="GW34" s="85"/>
      <c r="GX34" s="84"/>
      <c r="GY34" s="56"/>
      <c r="GZ34" s="92"/>
      <c r="HA34" s="85" t="s">
        <v>0</v>
      </c>
      <c r="HB34" s="92"/>
      <c r="HC34" s="85"/>
      <c r="HD34" s="84"/>
      <c r="HE34" s="56"/>
      <c r="HF34" s="92"/>
      <c r="HG34" s="85" t="s">
        <v>0</v>
      </c>
      <c r="HH34" s="92"/>
      <c r="HI34" s="85"/>
      <c r="HJ34" s="84"/>
      <c r="HK34" s="56"/>
      <c r="HL34" s="92"/>
      <c r="HM34" s="85" t="s">
        <v>0</v>
      </c>
      <c r="HN34" s="92"/>
      <c r="HO34" s="85"/>
      <c r="HP34" s="84"/>
      <c r="HQ34" s="56"/>
      <c r="HR34" s="92"/>
      <c r="HS34" s="85" t="s">
        <v>0</v>
      </c>
      <c r="HT34" s="92"/>
      <c r="HU34" s="85"/>
      <c r="HV34" s="84"/>
      <c r="HW34" s="56"/>
      <c r="HX34" s="92"/>
      <c r="HY34" s="85" t="s">
        <v>0</v>
      </c>
      <c r="HZ34" s="92"/>
      <c r="IA34" s="85"/>
      <c r="IB34" s="84"/>
      <c r="IC34" s="56"/>
      <c r="ID34" s="92"/>
      <c r="IE34" s="85" t="s">
        <v>0</v>
      </c>
      <c r="IF34" s="92"/>
      <c r="IG34" s="85"/>
      <c r="IH34" s="84"/>
      <c r="II34" s="56"/>
      <c r="IJ34" s="92"/>
      <c r="IK34" s="85" t="s">
        <v>0</v>
      </c>
      <c r="IL34" s="92"/>
      <c r="IM34" s="85"/>
      <c r="IN34" s="84"/>
      <c r="IO34" s="56"/>
      <c r="IP34" s="92"/>
      <c r="IQ34" s="85" t="s">
        <v>0</v>
      </c>
      <c r="IR34" s="92"/>
      <c r="IS34" s="85"/>
      <c r="IT34" s="84"/>
      <c r="IU34" s="56"/>
      <c r="IV34" s="92"/>
      <c r="IW34" s="85" t="s">
        <v>0</v>
      </c>
      <c r="IX34" s="92"/>
      <c r="IY34" s="85"/>
      <c r="IZ34" s="84"/>
      <c r="JA34" s="56"/>
      <c r="JB34" s="92"/>
      <c r="JC34" s="85" t="s">
        <v>0</v>
      </c>
      <c r="JD34" s="92"/>
      <c r="JE34" s="85"/>
      <c r="JF34" s="84"/>
      <c r="JG34" s="56"/>
      <c r="JH34" s="92"/>
      <c r="JI34" s="85" t="s">
        <v>0</v>
      </c>
      <c r="JJ34" s="92"/>
      <c r="JK34" s="85"/>
      <c r="JL34" s="84"/>
      <c r="JM34" s="56"/>
      <c r="JN34" s="92"/>
      <c r="JO34" s="85" t="s">
        <v>0</v>
      </c>
      <c r="JP34" s="92"/>
      <c r="JQ34" s="85"/>
      <c r="JR34" s="84"/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85"/>
      <c r="KD34" s="84"/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85"/>
      <c r="FN35" s="84"/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7" t="s">
        <v>115</v>
      </c>
      <c r="GR35" s="314" t="s">
        <v>115</v>
      </c>
      <c r="GS35" s="56"/>
      <c r="GT35" s="92"/>
      <c r="GU35" s="85" t="s">
        <v>0</v>
      </c>
      <c r="GV35" s="92"/>
      <c r="GW35" s="85"/>
      <c r="GX35" s="84"/>
      <c r="GY35" s="56"/>
      <c r="GZ35" s="92"/>
      <c r="HA35" s="85" t="s">
        <v>0</v>
      </c>
      <c r="HB35" s="92"/>
      <c r="HC35" s="85"/>
      <c r="HD35" s="84"/>
      <c r="HE35" s="56"/>
      <c r="HF35" s="92"/>
      <c r="HG35" s="85" t="s">
        <v>0</v>
      </c>
      <c r="HH35" s="92"/>
      <c r="HI35" s="85"/>
      <c r="HJ35" s="84"/>
      <c r="HK35" s="56"/>
      <c r="HL35" s="92"/>
      <c r="HM35" s="85" t="s">
        <v>0</v>
      </c>
      <c r="HN35" s="92"/>
      <c r="HO35" s="85"/>
      <c r="HP35" s="84"/>
      <c r="HQ35" s="56"/>
      <c r="HR35" s="92"/>
      <c r="HS35" s="85" t="s">
        <v>0</v>
      </c>
      <c r="HT35" s="92"/>
      <c r="HU35" s="85"/>
      <c r="HV35" s="84"/>
      <c r="HW35" s="56"/>
      <c r="HX35" s="92"/>
      <c r="HY35" s="85" t="s">
        <v>0</v>
      </c>
      <c r="HZ35" s="92"/>
      <c r="IA35" s="85"/>
      <c r="IB35" s="84"/>
      <c r="IC35" s="56"/>
      <c r="ID35" s="92"/>
      <c r="IE35" s="85" t="s">
        <v>0</v>
      </c>
      <c r="IF35" s="92"/>
      <c r="IG35" s="85"/>
      <c r="IH35" s="84"/>
      <c r="II35" s="56"/>
      <c r="IJ35" s="92"/>
      <c r="IK35" s="85" t="s">
        <v>0</v>
      </c>
      <c r="IL35" s="92"/>
      <c r="IM35" s="85"/>
      <c r="IN35" s="84"/>
      <c r="IO35" s="56"/>
      <c r="IP35" s="92"/>
      <c r="IQ35" s="85" t="s">
        <v>0</v>
      </c>
      <c r="IR35" s="92"/>
      <c r="IS35" s="85"/>
      <c r="IT35" s="84"/>
      <c r="IU35" s="56"/>
      <c r="IV35" s="92"/>
      <c r="IW35" s="85" t="s">
        <v>0</v>
      </c>
      <c r="IX35" s="92"/>
      <c r="IY35" s="85"/>
      <c r="IZ35" s="84"/>
      <c r="JA35" s="56"/>
      <c r="JB35" s="92"/>
      <c r="JC35" s="85" t="s">
        <v>0</v>
      </c>
      <c r="JD35" s="92"/>
      <c r="JE35" s="85"/>
      <c r="JF35" s="84"/>
      <c r="JG35" s="56"/>
      <c r="JH35" s="92"/>
      <c r="JI35" s="85" t="s">
        <v>0</v>
      </c>
      <c r="JJ35" s="92"/>
      <c r="JK35" s="85"/>
      <c r="JL35" s="84"/>
      <c r="JM35" s="56"/>
      <c r="JN35" s="92"/>
      <c r="JO35" s="85" t="s">
        <v>0</v>
      </c>
      <c r="JP35" s="92"/>
      <c r="JQ35" s="85"/>
      <c r="JR35" s="84"/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85"/>
      <c r="KD35" s="84"/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85"/>
      <c r="FN36" s="84"/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7" t="s">
        <v>115</v>
      </c>
      <c r="GR36" s="314" t="s">
        <v>115</v>
      </c>
      <c r="GS36" s="56"/>
      <c r="GT36" s="92"/>
      <c r="GU36" s="85" t="s">
        <v>0</v>
      </c>
      <c r="GV36" s="92"/>
      <c r="GW36" s="85"/>
      <c r="GX36" s="84"/>
      <c r="GY36" s="56"/>
      <c r="GZ36" s="92"/>
      <c r="HA36" s="85" t="s">
        <v>0</v>
      </c>
      <c r="HB36" s="92"/>
      <c r="HC36" s="85"/>
      <c r="HD36" s="84"/>
      <c r="HE36" s="56"/>
      <c r="HF36" s="92"/>
      <c r="HG36" s="85" t="s">
        <v>0</v>
      </c>
      <c r="HH36" s="92"/>
      <c r="HI36" s="85"/>
      <c r="HJ36" s="84"/>
      <c r="HK36" s="56"/>
      <c r="HL36" s="92"/>
      <c r="HM36" s="85" t="s">
        <v>0</v>
      </c>
      <c r="HN36" s="92"/>
      <c r="HO36" s="85"/>
      <c r="HP36" s="84"/>
      <c r="HQ36" s="56"/>
      <c r="HR36" s="92"/>
      <c r="HS36" s="85" t="s">
        <v>0</v>
      </c>
      <c r="HT36" s="92"/>
      <c r="HU36" s="85"/>
      <c r="HV36" s="84"/>
      <c r="HW36" s="56"/>
      <c r="HX36" s="92"/>
      <c r="HY36" s="85" t="s">
        <v>0</v>
      </c>
      <c r="HZ36" s="92"/>
      <c r="IA36" s="85"/>
      <c r="IB36" s="84"/>
      <c r="IC36" s="56"/>
      <c r="ID36" s="92"/>
      <c r="IE36" s="85" t="s">
        <v>0</v>
      </c>
      <c r="IF36" s="92"/>
      <c r="IG36" s="85"/>
      <c r="IH36" s="84"/>
      <c r="II36" s="56"/>
      <c r="IJ36" s="92"/>
      <c r="IK36" s="85" t="s">
        <v>0</v>
      </c>
      <c r="IL36" s="92"/>
      <c r="IM36" s="85"/>
      <c r="IN36" s="84"/>
      <c r="IO36" s="56"/>
      <c r="IP36" s="92"/>
      <c r="IQ36" s="85" t="s">
        <v>0</v>
      </c>
      <c r="IR36" s="92"/>
      <c r="IS36" s="85"/>
      <c r="IT36" s="84"/>
      <c r="IU36" s="56"/>
      <c r="IV36" s="92"/>
      <c r="IW36" s="85" t="s">
        <v>0</v>
      </c>
      <c r="IX36" s="92"/>
      <c r="IY36" s="85"/>
      <c r="IZ36" s="84"/>
      <c r="JA36" s="56"/>
      <c r="JB36" s="92"/>
      <c r="JC36" s="85" t="s">
        <v>0</v>
      </c>
      <c r="JD36" s="92"/>
      <c r="JE36" s="85"/>
      <c r="JF36" s="84"/>
      <c r="JG36" s="56"/>
      <c r="JH36" s="92"/>
      <c r="JI36" s="85" t="s">
        <v>0</v>
      </c>
      <c r="JJ36" s="92"/>
      <c r="JK36" s="85"/>
      <c r="JL36" s="84"/>
      <c r="JM36" s="56"/>
      <c r="JN36" s="92"/>
      <c r="JO36" s="85" t="s">
        <v>0</v>
      </c>
      <c r="JP36" s="92"/>
      <c r="JQ36" s="85"/>
      <c r="JR36" s="84"/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85"/>
      <c r="KD36" s="84"/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85"/>
      <c r="FN37" s="84"/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7" t="s">
        <v>115</v>
      </c>
      <c r="GR37" s="314" t="s">
        <v>115</v>
      </c>
      <c r="GS37" s="56"/>
      <c r="GT37" s="92"/>
      <c r="GU37" s="85" t="s">
        <v>0</v>
      </c>
      <c r="GV37" s="92"/>
      <c r="GW37" s="85"/>
      <c r="GX37" s="84"/>
      <c r="GY37" s="56"/>
      <c r="GZ37" s="92"/>
      <c r="HA37" s="85" t="s">
        <v>0</v>
      </c>
      <c r="HB37" s="92"/>
      <c r="HC37" s="85"/>
      <c r="HD37" s="84"/>
      <c r="HE37" s="56"/>
      <c r="HF37" s="92"/>
      <c r="HG37" s="85" t="s">
        <v>0</v>
      </c>
      <c r="HH37" s="92"/>
      <c r="HI37" s="85"/>
      <c r="HJ37" s="84"/>
      <c r="HK37" s="56"/>
      <c r="HL37" s="92"/>
      <c r="HM37" s="85" t="s">
        <v>0</v>
      </c>
      <c r="HN37" s="92"/>
      <c r="HO37" s="85"/>
      <c r="HP37" s="84"/>
      <c r="HQ37" s="56"/>
      <c r="HR37" s="92"/>
      <c r="HS37" s="85" t="s">
        <v>0</v>
      </c>
      <c r="HT37" s="92"/>
      <c r="HU37" s="85"/>
      <c r="HV37" s="84"/>
      <c r="HW37" s="56"/>
      <c r="HX37" s="92"/>
      <c r="HY37" s="85" t="s">
        <v>0</v>
      </c>
      <c r="HZ37" s="92"/>
      <c r="IA37" s="85"/>
      <c r="IB37" s="84"/>
      <c r="IC37" s="56"/>
      <c r="ID37" s="92"/>
      <c r="IE37" s="85" t="s">
        <v>0</v>
      </c>
      <c r="IF37" s="92"/>
      <c r="IG37" s="85"/>
      <c r="IH37" s="84"/>
      <c r="II37" s="56"/>
      <c r="IJ37" s="92"/>
      <c r="IK37" s="85" t="s">
        <v>0</v>
      </c>
      <c r="IL37" s="92"/>
      <c r="IM37" s="85"/>
      <c r="IN37" s="84"/>
      <c r="IO37" s="56"/>
      <c r="IP37" s="92"/>
      <c r="IQ37" s="85" t="s">
        <v>0</v>
      </c>
      <c r="IR37" s="92"/>
      <c r="IS37" s="85"/>
      <c r="IT37" s="84"/>
      <c r="IU37" s="56"/>
      <c r="IV37" s="92"/>
      <c r="IW37" s="85" t="s">
        <v>0</v>
      </c>
      <c r="IX37" s="92"/>
      <c r="IY37" s="85"/>
      <c r="IZ37" s="84"/>
      <c r="JA37" s="56"/>
      <c r="JB37" s="92"/>
      <c r="JC37" s="85" t="s">
        <v>0</v>
      </c>
      <c r="JD37" s="92"/>
      <c r="JE37" s="85"/>
      <c r="JF37" s="84"/>
      <c r="JG37" s="56"/>
      <c r="JH37" s="92"/>
      <c r="JI37" s="85" t="s">
        <v>0</v>
      </c>
      <c r="JJ37" s="92"/>
      <c r="JK37" s="85"/>
      <c r="JL37" s="84"/>
      <c r="JM37" s="56"/>
      <c r="JN37" s="92"/>
      <c r="JO37" s="85" t="s">
        <v>0</v>
      </c>
      <c r="JP37" s="92"/>
      <c r="JQ37" s="85"/>
      <c r="JR37" s="84"/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85"/>
      <c r="KD37" s="84"/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85"/>
      <c r="FN38" s="84"/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7" t="s">
        <v>115</v>
      </c>
      <c r="GR38" s="314" t="s">
        <v>115</v>
      </c>
      <c r="GS38" s="56"/>
      <c r="GT38" s="92"/>
      <c r="GU38" s="85" t="s">
        <v>0</v>
      </c>
      <c r="GV38" s="92"/>
      <c r="GW38" s="85"/>
      <c r="GX38" s="84"/>
      <c r="GY38" s="56"/>
      <c r="GZ38" s="92"/>
      <c r="HA38" s="85" t="s">
        <v>0</v>
      </c>
      <c r="HB38" s="92"/>
      <c r="HC38" s="85"/>
      <c r="HD38" s="84"/>
      <c r="HE38" s="56"/>
      <c r="HF38" s="92"/>
      <c r="HG38" s="85" t="s">
        <v>0</v>
      </c>
      <c r="HH38" s="92"/>
      <c r="HI38" s="85"/>
      <c r="HJ38" s="84"/>
      <c r="HK38" s="56"/>
      <c r="HL38" s="92"/>
      <c r="HM38" s="85" t="s">
        <v>0</v>
      </c>
      <c r="HN38" s="92"/>
      <c r="HO38" s="85"/>
      <c r="HP38" s="84"/>
      <c r="HQ38" s="56"/>
      <c r="HR38" s="92"/>
      <c r="HS38" s="85" t="s">
        <v>0</v>
      </c>
      <c r="HT38" s="92"/>
      <c r="HU38" s="85"/>
      <c r="HV38" s="84"/>
      <c r="HW38" s="56"/>
      <c r="HX38" s="92"/>
      <c r="HY38" s="85" t="s">
        <v>0</v>
      </c>
      <c r="HZ38" s="92"/>
      <c r="IA38" s="85"/>
      <c r="IB38" s="84"/>
      <c r="IC38" s="56"/>
      <c r="ID38" s="92"/>
      <c r="IE38" s="85" t="s">
        <v>0</v>
      </c>
      <c r="IF38" s="92"/>
      <c r="IG38" s="85"/>
      <c r="IH38" s="84"/>
      <c r="II38" s="56"/>
      <c r="IJ38" s="92"/>
      <c r="IK38" s="85" t="s">
        <v>0</v>
      </c>
      <c r="IL38" s="92"/>
      <c r="IM38" s="85"/>
      <c r="IN38" s="84"/>
      <c r="IO38" s="56"/>
      <c r="IP38" s="92"/>
      <c r="IQ38" s="85" t="s">
        <v>0</v>
      </c>
      <c r="IR38" s="92"/>
      <c r="IS38" s="85"/>
      <c r="IT38" s="84"/>
      <c r="IU38" s="56"/>
      <c r="IV38" s="92"/>
      <c r="IW38" s="85" t="s">
        <v>0</v>
      </c>
      <c r="IX38" s="92"/>
      <c r="IY38" s="85"/>
      <c r="IZ38" s="84"/>
      <c r="JA38" s="56"/>
      <c r="JB38" s="92"/>
      <c r="JC38" s="85" t="s">
        <v>0</v>
      </c>
      <c r="JD38" s="92"/>
      <c r="JE38" s="85"/>
      <c r="JF38" s="84"/>
      <c r="JG38" s="56"/>
      <c r="JH38" s="92"/>
      <c r="JI38" s="85" t="s">
        <v>0</v>
      </c>
      <c r="JJ38" s="92"/>
      <c r="JK38" s="85"/>
      <c r="JL38" s="84"/>
      <c r="JM38" s="56"/>
      <c r="JN38" s="92"/>
      <c r="JO38" s="85" t="s">
        <v>0</v>
      </c>
      <c r="JP38" s="92"/>
      <c r="JQ38" s="85"/>
      <c r="JR38" s="84"/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85"/>
      <c r="KD38" s="84"/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345</v>
      </c>
      <c r="AM39" s="56"/>
      <c r="AN39" s="92">
        <v>0</v>
      </c>
      <c r="AO39" s="85" t="s">
        <v>0</v>
      </c>
      <c r="AP39" s="92">
        <v>3</v>
      </c>
      <c r="AQ39" s="142" t="s">
        <v>346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355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346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346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/>
      <c r="FK39" s="85" t="s">
        <v>0</v>
      </c>
      <c r="FL39" s="92"/>
      <c r="FM39" s="85"/>
      <c r="FN39" s="84"/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/>
      <c r="GU39" s="85" t="s">
        <v>0</v>
      </c>
      <c r="GV39" s="92"/>
      <c r="GW39" s="85"/>
      <c r="GX39" s="84"/>
      <c r="GY39" s="56"/>
      <c r="GZ39" s="92"/>
      <c r="HA39" s="85" t="s">
        <v>0</v>
      </c>
      <c r="HB39" s="92"/>
      <c r="HC39" s="85"/>
      <c r="HD39" s="84"/>
      <c r="HE39" s="56"/>
      <c r="HF39" s="92"/>
      <c r="HG39" s="85" t="s">
        <v>0</v>
      </c>
      <c r="HH39" s="92"/>
      <c r="HI39" s="85"/>
      <c r="HJ39" s="84"/>
      <c r="HK39" s="56"/>
      <c r="HL39" s="92"/>
      <c r="HM39" s="85" t="s">
        <v>0</v>
      </c>
      <c r="HN39" s="92"/>
      <c r="HO39" s="85"/>
      <c r="HP39" s="84"/>
      <c r="HQ39" s="56"/>
      <c r="HR39" s="92"/>
      <c r="HS39" s="85" t="s">
        <v>0</v>
      </c>
      <c r="HT39" s="92"/>
      <c r="HU39" s="85"/>
      <c r="HV39" s="84"/>
      <c r="HW39" s="56"/>
      <c r="HX39" s="92"/>
      <c r="HY39" s="85" t="s">
        <v>0</v>
      </c>
      <c r="HZ39" s="92"/>
      <c r="IA39" s="85"/>
      <c r="IB39" s="84"/>
      <c r="IC39" s="56"/>
      <c r="ID39" s="92"/>
      <c r="IE39" s="85" t="s">
        <v>0</v>
      </c>
      <c r="IF39" s="92"/>
      <c r="IG39" s="85"/>
      <c r="IH39" s="84"/>
      <c r="II39" s="56"/>
      <c r="IJ39" s="92"/>
      <c r="IK39" s="85" t="s">
        <v>0</v>
      </c>
      <c r="IL39" s="92"/>
      <c r="IM39" s="85"/>
      <c r="IN39" s="84"/>
      <c r="IO39" s="56"/>
      <c r="IP39" s="92"/>
      <c r="IQ39" s="85" t="s">
        <v>0</v>
      </c>
      <c r="IR39" s="92"/>
      <c r="IS39" s="85"/>
      <c r="IT39" s="84"/>
      <c r="IU39" s="56"/>
      <c r="IV39" s="92"/>
      <c r="IW39" s="85" t="s">
        <v>0</v>
      </c>
      <c r="IX39" s="92"/>
      <c r="IY39" s="85"/>
      <c r="IZ39" s="84"/>
      <c r="JA39" s="56"/>
      <c r="JB39" s="92"/>
      <c r="JC39" s="85" t="s">
        <v>0</v>
      </c>
      <c r="JD39" s="92"/>
      <c r="JE39" s="85"/>
      <c r="JF39" s="84"/>
      <c r="JG39" s="56"/>
      <c r="JH39" s="92"/>
      <c r="JI39" s="85" t="s">
        <v>0</v>
      </c>
      <c r="JJ39" s="92"/>
      <c r="JK39" s="85"/>
      <c r="JL39" s="84"/>
      <c r="JM39" s="56"/>
      <c r="JN39" s="92"/>
      <c r="JO39" s="85" t="s">
        <v>0</v>
      </c>
      <c r="JP39" s="92"/>
      <c r="JQ39" s="85"/>
      <c r="JR39" s="84"/>
      <c r="JS39" s="56"/>
      <c r="JT39" s="92"/>
      <c r="JU39" s="85" t="s">
        <v>0</v>
      </c>
      <c r="JV39" s="92"/>
      <c r="JW39" s="85"/>
      <c r="JX39" s="84"/>
      <c r="JY39" s="56"/>
      <c r="JZ39" s="92"/>
      <c r="KA39" s="85" t="s">
        <v>0</v>
      </c>
      <c r="KB39" s="92"/>
      <c r="KC39" s="85"/>
      <c r="KD39" s="84"/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346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368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346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346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390</v>
      </c>
      <c r="FH40" s="285" t="s">
        <v>1</v>
      </c>
      <c r="FI40" s="56"/>
      <c r="FJ40" s="92"/>
      <c r="FK40" s="85" t="s">
        <v>0</v>
      </c>
      <c r="FL40" s="92"/>
      <c r="FM40" s="85"/>
      <c r="FN40" s="84"/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/>
      <c r="GU40" s="85" t="s">
        <v>0</v>
      </c>
      <c r="GV40" s="92"/>
      <c r="GW40" s="85"/>
      <c r="GX40" s="84"/>
      <c r="GY40" s="56"/>
      <c r="GZ40" s="92"/>
      <c r="HA40" s="85" t="s">
        <v>0</v>
      </c>
      <c r="HB40" s="92"/>
      <c r="HC40" s="85"/>
      <c r="HD40" s="84"/>
      <c r="HE40" s="56"/>
      <c r="HF40" s="92"/>
      <c r="HG40" s="85" t="s">
        <v>0</v>
      </c>
      <c r="HH40" s="92"/>
      <c r="HI40" s="85"/>
      <c r="HJ40" s="84"/>
      <c r="HK40" s="56"/>
      <c r="HL40" s="92"/>
      <c r="HM40" s="85" t="s">
        <v>0</v>
      </c>
      <c r="HN40" s="92"/>
      <c r="HO40" s="85"/>
      <c r="HP40" s="84"/>
      <c r="HQ40" s="56"/>
      <c r="HR40" s="92"/>
      <c r="HS40" s="85" t="s">
        <v>0</v>
      </c>
      <c r="HT40" s="92"/>
      <c r="HU40" s="85"/>
      <c r="HV40" s="84"/>
      <c r="HW40" s="56"/>
      <c r="HX40" s="92"/>
      <c r="HY40" s="85" t="s">
        <v>0</v>
      </c>
      <c r="HZ40" s="92"/>
      <c r="IA40" s="85"/>
      <c r="IB40" s="84"/>
      <c r="IC40" s="56"/>
      <c r="ID40" s="92"/>
      <c r="IE40" s="85" t="s">
        <v>0</v>
      </c>
      <c r="IF40" s="92"/>
      <c r="IG40" s="85"/>
      <c r="IH40" s="84"/>
      <c r="II40" s="56"/>
      <c r="IJ40" s="92"/>
      <c r="IK40" s="85" t="s">
        <v>0</v>
      </c>
      <c r="IL40" s="92"/>
      <c r="IM40" s="85"/>
      <c r="IN40" s="84"/>
      <c r="IO40" s="56"/>
      <c r="IP40" s="92"/>
      <c r="IQ40" s="85" t="s">
        <v>0</v>
      </c>
      <c r="IR40" s="92"/>
      <c r="IS40" s="85"/>
      <c r="IT40" s="84"/>
      <c r="IU40" s="56"/>
      <c r="IV40" s="92"/>
      <c r="IW40" s="85" t="s">
        <v>0</v>
      </c>
      <c r="IX40" s="92"/>
      <c r="IY40" s="85"/>
      <c r="IZ40" s="84"/>
      <c r="JA40" s="56"/>
      <c r="JB40" s="92"/>
      <c r="JC40" s="85" t="s">
        <v>0</v>
      </c>
      <c r="JD40" s="92"/>
      <c r="JE40" s="85"/>
      <c r="JF40" s="84"/>
      <c r="JG40" s="56"/>
      <c r="JH40" s="92"/>
      <c r="JI40" s="85" t="s">
        <v>0</v>
      </c>
      <c r="JJ40" s="92"/>
      <c r="JK40" s="85"/>
      <c r="JL40" s="84"/>
      <c r="JM40" s="56"/>
      <c r="JN40" s="92"/>
      <c r="JO40" s="85" t="s">
        <v>0</v>
      </c>
      <c r="JP40" s="92"/>
      <c r="JQ40" s="85"/>
      <c r="JR40" s="84"/>
      <c r="JS40" s="56"/>
      <c r="JT40" s="92"/>
      <c r="JU40" s="85" t="s">
        <v>0</v>
      </c>
      <c r="JV40" s="92"/>
      <c r="JW40" s="85"/>
      <c r="JX40" s="84"/>
      <c r="JY40" s="56"/>
      <c r="JZ40" s="92"/>
      <c r="KA40" s="85" t="s">
        <v>0</v>
      </c>
      <c r="KB40" s="92"/>
      <c r="KC40" s="85"/>
      <c r="KD40" s="84"/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345</v>
      </c>
      <c r="AM41" s="56"/>
      <c r="AN41" s="92">
        <v>0</v>
      </c>
      <c r="AO41" s="85" t="s">
        <v>0</v>
      </c>
      <c r="AP41" s="92">
        <v>2</v>
      </c>
      <c r="AQ41" s="142" t="s">
        <v>346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345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345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368</v>
      </c>
      <c r="BW41" s="56"/>
      <c r="BX41" s="92">
        <v>2</v>
      </c>
      <c r="BY41" s="85" t="s">
        <v>0</v>
      </c>
      <c r="BZ41" s="92">
        <v>1</v>
      </c>
      <c r="CA41" s="85" t="s">
        <v>371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346</v>
      </c>
      <c r="CH41" s="84" t="s">
        <v>346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346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/>
      <c r="FK41" s="85" t="s">
        <v>0</v>
      </c>
      <c r="FL41" s="92"/>
      <c r="FM41" s="85"/>
      <c r="FN41" s="84"/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355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345</v>
      </c>
      <c r="GM41" s="56"/>
      <c r="GN41" s="92"/>
      <c r="GO41" s="85" t="s">
        <v>0</v>
      </c>
      <c r="GP41" s="92"/>
      <c r="GQ41" s="317" t="s">
        <v>115</v>
      </c>
      <c r="GR41" s="314" t="s">
        <v>115</v>
      </c>
      <c r="GS41" s="56"/>
      <c r="GT41" s="92"/>
      <c r="GU41" s="85" t="s">
        <v>0</v>
      </c>
      <c r="GV41" s="92"/>
      <c r="GW41" s="85"/>
      <c r="GX41" s="84"/>
      <c r="GY41" s="56"/>
      <c r="GZ41" s="92"/>
      <c r="HA41" s="85" t="s">
        <v>0</v>
      </c>
      <c r="HB41" s="92"/>
      <c r="HC41" s="85"/>
      <c r="HD41" s="84"/>
      <c r="HE41" s="56"/>
      <c r="HF41" s="92"/>
      <c r="HG41" s="85" t="s">
        <v>0</v>
      </c>
      <c r="HH41" s="92"/>
      <c r="HI41" s="85"/>
      <c r="HJ41" s="84"/>
      <c r="HK41" s="56"/>
      <c r="HL41" s="92"/>
      <c r="HM41" s="85" t="s">
        <v>0</v>
      </c>
      <c r="HN41" s="92"/>
      <c r="HO41" s="85"/>
      <c r="HP41" s="84"/>
      <c r="HQ41" s="56"/>
      <c r="HR41" s="92"/>
      <c r="HS41" s="85" t="s">
        <v>0</v>
      </c>
      <c r="HT41" s="92"/>
      <c r="HU41" s="85"/>
      <c r="HV41" s="84"/>
      <c r="HW41" s="56"/>
      <c r="HX41" s="92"/>
      <c r="HY41" s="85" t="s">
        <v>0</v>
      </c>
      <c r="HZ41" s="92"/>
      <c r="IA41" s="85"/>
      <c r="IB41" s="84"/>
      <c r="IC41" s="56"/>
      <c r="ID41" s="92"/>
      <c r="IE41" s="85" t="s">
        <v>0</v>
      </c>
      <c r="IF41" s="92"/>
      <c r="IG41" s="85"/>
      <c r="IH41" s="84"/>
      <c r="II41" s="56"/>
      <c r="IJ41" s="92"/>
      <c r="IK41" s="85" t="s">
        <v>0</v>
      </c>
      <c r="IL41" s="92"/>
      <c r="IM41" s="85"/>
      <c r="IN41" s="84"/>
      <c r="IO41" s="56"/>
      <c r="IP41" s="92"/>
      <c r="IQ41" s="85" t="s">
        <v>0</v>
      </c>
      <c r="IR41" s="92"/>
      <c r="IS41" s="85"/>
      <c r="IT41" s="84"/>
      <c r="IU41" s="56"/>
      <c r="IV41" s="92"/>
      <c r="IW41" s="85" t="s">
        <v>0</v>
      </c>
      <c r="IX41" s="92"/>
      <c r="IY41" s="85"/>
      <c r="IZ41" s="84"/>
      <c r="JA41" s="56"/>
      <c r="JB41" s="92"/>
      <c r="JC41" s="85" t="s">
        <v>0</v>
      </c>
      <c r="JD41" s="92"/>
      <c r="JE41" s="85"/>
      <c r="JF41" s="84"/>
      <c r="JG41" s="56"/>
      <c r="JH41" s="92"/>
      <c r="JI41" s="85" t="s">
        <v>0</v>
      </c>
      <c r="JJ41" s="92"/>
      <c r="JK41" s="85"/>
      <c r="JL41" s="84"/>
      <c r="JM41" s="56"/>
      <c r="JN41" s="92"/>
      <c r="JO41" s="85" t="s">
        <v>0</v>
      </c>
      <c r="JP41" s="92"/>
      <c r="JQ41" s="85"/>
      <c r="JR41" s="84"/>
      <c r="JS41" s="56"/>
      <c r="JT41" s="92"/>
      <c r="JU41" s="85" t="s">
        <v>0</v>
      </c>
      <c r="JV41" s="92"/>
      <c r="JW41" s="85"/>
      <c r="JX41" s="84"/>
      <c r="JY41" s="56"/>
      <c r="JZ41" s="92"/>
      <c r="KA41" s="85" t="s">
        <v>0</v>
      </c>
      <c r="KB41" s="92"/>
      <c r="KC41" s="85"/>
      <c r="KD41" s="84"/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345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345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/>
      <c r="FK42" s="85" t="s">
        <v>0</v>
      </c>
      <c r="FL42" s="92"/>
      <c r="FM42" s="85"/>
      <c r="FN42" s="84"/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/>
      <c r="GU42" s="85" t="s">
        <v>0</v>
      </c>
      <c r="GV42" s="92"/>
      <c r="GW42" s="85"/>
      <c r="GX42" s="84"/>
      <c r="GY42" s="56"/>
      <c r="GZ42" s="92"/>
      <c r="HA42" s="85" t="s">
        <v>0</v>
      </c>
      <c r="HB42" s="92"/>
      <c r="HC42" s="85"/>
      <c r="HD42" s="84"/>
      <c r="HE42" s="56"/>
      <c r="HF42" s="92"/>
      <c r="HG42" s="85" t="s">
        <v>0</v>
      </c>
      <c r="HH42" s="92"/>
      <c r="HI42" s="85"/>
      <c r="HJ42" s="84"/>
      <c r="HK42" s="56"/>
      <c r="HL42" s="92"/>
      <c r="HM42" s="85" t="s">
        <v>0</v>
      </c>
      <c r="HN42" s="92"/>
      <c r="HO42" s="85"/>
      <c r="HP42" s="84"/>
      <c r="HQ42" s="56"/>
      <c r="HR42" s="92"/>
      <c r="HS42" s="85" t="s">
        <v>0</v>
      </c>
      <c r="HT42" s="92"/>
      <c r="HU42" s="85"/>
      <c r="HV42" s="84"/>
      <c r="HW42" s="56"/>
      <c r="HX42" s="92"/>
      <c r="HY42" s="85" t="s">
        <v>0</v>
      </c>
      <c r="HZ42" s="92"/>
      <c r="IA42" s="85"/>
      <c r="IB42" s="84"/>
      <c r="IC42" s="56"/>
      <c r="ID42" s="92"/>
      <c r="IE42" s="85" t="s">
        <v>0</v>
      </c>
      <c r="IF42" s="92"/>
      <c r="IG42" s="85"/>
      <c r="IH42" s="84"/>
      <c r="II42" s="56"/>
      <c r="IJ42" s="92"/>
      <c r="IK42" s="85" t="s">
        <v>0</v>
      </c>
      <c r="IL42" s="92"/>
      <c r="IM42" s="85"/>
      <c r="IN42" s="84"/>
      <c r="IO42" s="56"/>
      <c r="IP42" s="92"/>
      <c r="IQ42" s="85" t="s">
        <v>0</v>
      </c>
      <c r="IR42" s="92"/>
      <c r="IS42" s="85"/>
      <c r="IT42" s="84"/>
      <c r="IU42" s="56"/>
      <c r="IV42" s="92"/>
      <c r="IW42" s="85" t="s">
        <v>0</v>
      </c>
      <c r="IX42" s="92"/>
      <c r="IY42" s="85"/>
      <c r="IZ42" s="84"/>
      <c r="JA42" s="56"/>
      <c r="JB42" s="92"/>
      <c r="JC42" s="85" t="s">
        <v>0</v>
      </c>
      <c r="JD42" s="92"/>
      <c r="JE42" s="85"/>
      <c r="JF42" s="84"/>
      <c r="JG42" s="56"/>
      <c r="JH42" s="92"/>
      <c r="JI42" s="85" t="s">
        <v>0</v>
      </c>
      <c r="JJ42" s="92"/>
      <c r="JK42" s="85"/>
      <c r="JL42" s="84"/>
      <c r="JM42" s="56"/>
      <c r="JN42" s="92"/>
      <c r="JO42" s="85" t="s">
        <v>0</v>
      </c>
      <c r="JP42" s="92"/>
      <c r="JQ42" s="85"/>
      <c r="JR42" s="84"/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85"/>
      <c r="KD42" s="84"/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345</v>
      </c>
      <c r="AM43" s="56"/>
      <c r="AN43" s="92">
        <v>2</v>
      </c>
      <c r="AO43" s="85" t="s">
        <v>0</v>
      </c>
      <c r="AP43" s="92">
        <v>3</v>
      </c>
      <c r="AQ43" s="142" t="s">
        <v>355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345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346</v>
      </c>
      <c r="CH43" s="84" t="s">
        <v>362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386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/>
      <c r="FK43" s="85" t="s">
        <v>0</v>
      </c>
      <c r="FL43" s="92"/>
      <c r="FM43" s="85"/>
      <c r="FN43" s="84"/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/>
      <c r="GU43" s="85" t="s">
        <v>0</v>
      </c>
      <c r="GV43" s="92"/>
      <c r="GW43" s="85"/>
      <c r="GX43" s="84"/>
      <c r="GY43" s="56"/>
      <c r="GZ43" s="92"/>
      <c r="HA43" s="85" t="s">
        <v>0</v>
      </c>
      <c r="HB43" s="92"/>
      <c r="HC43" s="85"/>
      <c r="HD43" s="84"/>
      <c r="HE43" s="56"/>
      <c r="HF43" s="92"/>
      <c r="HG43" s="85" t="s">
        <v>0</v>
      </c>
      <c r="HH43" s="92"/>
      <c r="HI43" s="85"/>
      <c r="HJ43" s="84"/>
      <c r="HK43" s="56"/>
      <c r="HL43" s="92"/>
      <c r="HM43" s="85" t="s">
        <v>0</v>
      </c>
      <c r="HN43" s="92"/>
      <c r="HO43" s="85"/>
      <c r="HP43" s="84"/>
      <c r="HQ43" s="56"/>
      <c r="HR43" s="92"/>
      <c r="HS43" s="85" t="s">
        <v>0</v>
      </c>
      <c r="HT43" s="92"/>
      <c r="HU43" s="85"/>
      <c r="HV43" s="84"/>
      <c r="HW43" s="56"/>
      <c r="HX43" s="92"/>
      <c r="HY43" s="85" t="s">
        <v>0</v>
      </c>
      <c r="HZ43" s="92"/>
      <c r="IA43" s="85"/>
      <c r="IB43" s="84"/>
      <c r="IC43" s="56"/>
      <c r="ID43" s="92"/>
      <c r="IE43" s="85" t="s">
        <v>0</v>
      </c>
      <c r="IF43" s="92"/>
      <c r="IG43" s="85"/>
      <c r="IH43" s="84"/>
      <c r="II43" s="56"/>
      <c r="IJ43" s="92"/>
      <c r="IK43" s="85" t="s">
        <v>0</v>
      </c>
      <c r="IL43" s="92"/>
      <c r="IM43" s="85"/>
      <c r="IN43" s="84"/>
      <c r="IO43" s="56"/>
      <c r="IP43" s="92"/>
      <c r="IQ43" s="85" t="s">
        <v>0</v>
      </c>
      <c r="IR43" s="92"/>
      <c r="IS43" s="85"/>
      <c r="IT43" s="84"/>
      <c r="IU43" s="56"/>
      <c r="IV43" s="92"/>
      <c r="IW43" s="85" t="s">
        <v>0</v>
      </c>
      <c r="IX43" s="92"/>
      <c r="IY43" s="85"/>
      <c r="IZ43" s="84"/>
      <c r="JA43" s="56"/>
      <c r="JB43" s="92"/>
      <c r="JC43" s="85" t="s">
        <v>0</v>
      </c>
      <c r="JD43" s="92"/>
      <c r="JE43" s="85"/>
      <c r="JF43" s="84"/>
      <c r="JG43" s="56"/>
      <c r="JH43" s="92"/>
      <c r="JI43" s="85" t="s">
        <v>0</v>
      </c>
      <c r="JJ43" s="92"/>
      <c r="JK43" s="85"/>
      <c r="JL43" s="84"/>
      <c r="JM43" s="56"/>
      <c r="JN43" s="92"/>
      <c r="JO43" s="85" t="s">
        <v>0</v>
      </c>
      <c r="JP43" s="92"/>
      <c r="JQ43" s="85"/>
      <c r="JR43" s="84"/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85"/>
      <c r="KD43" s="84"/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85"/>
      <c r="FN44" s="84"/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7" t="s">
        <v>115</v>
      </c>
      <c r="GR44" s="314" t="s">
        <v>115</v>
      </c>
      <c r="GS44" s="56"/>
      <c r="GT44" s="92"/>
      <c r="GU44" s="85" t="s">
        <v>0</v>
      </c>
      <c r="GV44" s="92"/>
      <c r="GW44" s="85"/>
      <c r="GX44" s="84"/>
      <c r="GY44" s="56"/>
      <c r="GZ44" s="92"/>
      <c r="HA44" s="85" t="s">
        <v>0</v>
      </c>
      <c r="HB44" s="92"/>
      <c r="HC44" s="85"/>
      <c r="HD44" s="84"/>
      <c r="HE44" s="56"/>
      <c r="HF44" s="92"/>
      <c r="HG44" s="85" t="s">
        <v>0</v>
      </c>
      <c r="HH44" s="92"/>
      <c r="HI44" s="85"/>
      <c r="HJ44" s="84"/>
      <c r="HK44" s="56"/>
      <c r="HL44" s="92"/>
      <c r="HM44" s="85" t="s">
        <v>0</v>
      </c>
      <c r="HN44" s="92"/>
      <c r="HO44" s="85"/>
      <c r="HP44" s="84"/>
      <c r="HQ44" s="56"/>
      <c r="HR44" s="92"/>
      <c r="HS44" s="85" t="s">
        <v>0</v>
      </c>
      <c r="HT44" s="92"/>
      <c r="HU44" s="85"/>
      <c r="HV44" s="84"/>
      <c r="HW44" s="56"/>
      <c r="HX44" s="92"/>
      <c r="HY44" s="85" t="s">
        <v>0</v>
      </c>
      <c r="HZ44" s="92"/>
      <c r="IA44" s="85"/>
      <c r="IB44" s="84"/>
      <c r="IC44" s="56"/>
      <c r="ID44" s="92"/>
      <c r="IE44" s="85" t="s">
        <v>0</v>
      </c>
      <c r="IF44" s="92"/>
      <c r="IG44" s="85"/>
      <c r="IH44" s="84"/>
      <c r="II44" s="56"/>
      <c r="IJ44" s="92"/>
      <c r="IK44" s="85" t="s">
        <v>0</v>
      </c>
      <c r="IL44" s="92"/>
      <c r="IM44" s="85"/>
      <c r="IN44" s="84"/>
      <c r="IO44" s="56"/>
      <c r="IP44" s="92"/>
      <c r="IQ44" s="85" t="s">
        <v>0</v>
      </c>
      <c r="IR44" s="92"/>
      <c r="IS44" s="85"/>
      <c r="IT44" s="84"/>
      <c r="IU44" s="56"/>
      <c r="IV44" s="92"/>
      <c r="IW44" s="85" t="s">
        <v>0</v>
      </c>
      <c r="IX44" s="92"/>
      <c r="IY44" s="85"/>
      <c r="IZ44" s="84"/>
      <c r="JA44" s="56"/>
      <c r="JB44" s="92"/>
      <c r="JC44" s="85" t="s">
        <v>0</v>
      </c>
      <c r="JD44" s="92"/>
      <c r="JE44" s="85"/>
      <c r="JF44" s="84"/>
      <c r="JG44" s="56"/>
      <c r="JH44" s="92"/>
      <c r="JI44" s="85" t="s">
        <v>0</v>
      </c>
      <c r="JJ44" s="92"/>
      <c r="JK44" s="85"/>
      <c r="JL44" s="84"/>
      <c r="JM44" s="56"/>
      <c r="JN44" s="92"/>
      <c r="JO44" s="85" t="s">
        <v>0</v>
      </c>
      <c r="JP44" s="92"/>
      <c r="JQ44" s="85"/>
      <c r="JR44" s="84"/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85"/>
      <c r="KD44" s="84"/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355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345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355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355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346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380</v>
      </c>
      <c r="FI45" s="56"/>
      <c r="FJ45" s="92"/>
      <c r="FK45" s="85" t="s">
        <v>0</v>
      </c>
      <c r="FL45" s="92"/>
      <c r="FM45" s="85"/>
      <c r="FN45" s="84"/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355</v>
      </c>
      <c r="GF45" s="84" t="s">
        <v>345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/>
      <c r="GU45" s="85" t="s">
        <v>0</v>
      </c>
      <c r="GV45" s="92"/>
      <c r="GW45" s="85"/>
      <c r="GX45" s="84"/>
      <c r="GY45" s="56"/>
      <c r="GZ45" s="92"/>
      <c r="HA45" s="85" t="s">
        <v>0</v>
      </c>
      <c r="HB45" s="92"/>
      <c r="HC45" s="85"/>
      <c r="HD45" s="84"/>
      <c r="HE45" s="56"/>
      <c r="HF45" s="92"/>
      <c r="HG45" s="85" t="s">
        <v>0</v>
      </c>
      <c r="HH45" s="92"/>
      <c r="HI45" s="85"/>
      <c r="HJ45" s="84"/>
      <c r="HK45" s="56"/>
      <c r="HL45" s="92"/>
      <c r="HM45" s="85" t="s">
        <v>0</v>
      </c>
      <c r="HN45" s="92"/>
      <c r="HO45" s="85"/>
      <c r="HP45" s="84"/>
      <c r="HQ45" s="56"/>
      <c r="HR45" s="92"/>
      <c r="HS45" s="85" t="s">
        <v>0</v>
      </c>
      <c r="HT45" s="92"/>
      <c r="HU45" s="85"/>
      <c r="HV45" s="84"/>
      <c r="HW45" s="56"/>
      <c r="HX45" s="92"/>
      <c r="HY45" s="85" t="s">
        <v>0</v>
      </c>
      <c r="HZ45" s="92"/>
      <c r="IA45" s="85"/>
      <c r="IB45" s="84"/>
      <c r="IC45" s="56"/>
      <c r="ID45" s="92"/>
      <c r="IE45" s="85" t="s">
        <v>0</v>
      </c>
      <c r="IF45" s="92"/>
      <c r="IG45" s="85"/>
      <c r="IH45" s="84"/>
      <c r="II45" s="56"/>
      <c r="IJ45" s="92"/>
      <c r="IK45" s="85" t="s">
        <v>0</v>
      </c>
      <c r="IL45" s="92"/>
      <c r="IM45" s="85"/>
      <c r="IN45" s="84"/>
      <c r="IO45" s="56"/>
      <c r="IP45" s="92"/>
      <c r="IQ45" s="85" t="s">
        <v>0</v>
      </c>
      <c r="IR45" s="92"/>
      <c r="IS45" s="85"/>
      <c r="IT45" s="84"/>
      <c r="IU45" s="56"/>
      <c r="IV45" s="92"/>
      <c r="IW45" s="85" t="s">
        <v>0</v>
      </c>
      <c r="IX45" s="92"/>
      <c r="IY45" s="85"/>
      <c r="IZ45" s="84"/>
      <c r="JA45" s="56"/>
      <c r="JB45" s="92"/>
      <c r="JC45" s="85" t="s">
        <v>0</v>
      </c>
      <c r="JD45" s="92"/>
      <c r="JE45" s="85"/>
      <c r="JF45" s="84"/>
      <c r="JG45" s="56"/>
      <c r="JH45" s="92"/>
      <c r="JI45" s="85" t="s">
        <v>0</v>
      </c>
      <c r="JJ45" s="92"/>
      <c r="JK45" s="85"/>
      <c r="JL45" s="84"/>
      <c r="JM45" s="56"/>
      <c r="JN45" s="92"/>
      <c r="JO45" s="85" t="s">
        <v>0</v>
      </c>
      <c r="JP45" s="92"/>
      <c r="JQ45" s="85"/>
      <c r="JR45" s="84"/>
      <c r="JS45" s="56"/>
      <c r="JT45" s="92"/>
      <c r="JU45" s="85" t="s">
        <v>0</v>
      </c>
      <c r="JV45" s="92"/>
      <c r="JW45" s="85"/>
      <c r="JX45" s="84"/>
      <c r="JY45" s="56"/>
      <c r="JZ45" s="92"/>
      <c r="KA45" s="85" t="s">
        <v>0</v>
      </c>
      <c r="KB45" s="92"/>
      <c r="KC45" s="85"/>
      <c r="KD45" s="84"/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355</v>
      </c>
      <c r="AR46" s="141" t="s">
        <v>346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371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346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367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379</v>
      </c>
      <c r="DL46" s="84" t="s">
        <v>380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346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389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/>
      <c r="FK46" s="85" t="s">
        <v>0</v>
      </c>
      <c r="FL46" s="92"/>
      <c r="FM46" s="85"/>
      <c r="FN46" s="84"/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395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400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/>
      <c r="GU46" s="85" t="s">
        <v>0</v>
      </c>
      <c r="GV46" s="92"/>
      <c r="GW46" s="85"/>
      <c r="GX46" s="84"/>
      <c r="GY46" s="56"/>
      <c r="GZ46" s="92"/>
      <c r="HA46" s="85" t="s">
        <v>0</v>
      </c>
      <c r="HB46" s="92"/>
      <c r="HC46" s="85"/>
      <c r="HD46" s="84"/>
      <c r="HE46" s="56"/>
      <c r="HF46" s="92"/>
      <c r="HG46" s="85" t="s">
        <v>0</v>
      </c>
      <c r="HH46" s="92"/>
      <c r="HI46" s="85"/>
      <c r="HJ46" s="84"/>
      <c r="HK46" s="56"/>
      <c r="HL46" s="92"/>
      <c r="HM46" s="85" t="s">
        <v>0</v>
      </c>
      <c r="HN46" s="92"/>
      <c r="HO46" s="85"/>
      <c r="HP46" s="84"/>
      <c r="HQ46" s="56"/>
      <c r="HR46" s="92"/>
      <c r="HS46" s="85" t="s">
        <v>0</v>
      </c>
      <c r="HT46" s="92"/>
      <c r="HU46" s="85"/>
      <c r="HV46" s="84"/>
      <c r="HW46" s="56"/>
      <c r="HX46" s="92"/>
      <c r="HY46" s="85" t="s">
        <v>0</v>
      </c>
      <c r="HZ46" s="92"/>
      <c r="IA46" s="85"/>
      <c r="IB46" s="84"/>
      <c r="IC46" s="56"/>
      <c r="ID46" s="92"/>
      <c r="IE46" s="85" t="s">
        <v>0</v>
      </c>
      <c r="IF46" s="92"/>
      <c r="IG46" s="85"/>
      <c r="IH46" s="84"/>
      <c r="II46" s="56"/>
      <c r="IJ46" s="92"/>
      <c r="IK46" s="85" t="s">
        <v>0</v>
      </c>
      <c r="IL46" s="92"/>
      <c r="IM46" s="85"/>
      <c r="IN46" s="84"/>
      <c r="IO46" s="56"/>
      <c r="IP46" s="92"/>
      <c r="IQ46" s="85" t="s">
        <v>0</v>
      </c>
      <c r="IR46" s="92"/>
      <c r="IS46" s="85"/>
      <c r="IT46" s="84"/>
      <c r="IU46" s="56"/>
      <c r="IV46" s="92"/>
      <c r="IW46" s="85" t="s">
        <v>0</v>
      </c>
      <c r="IX46" s="92"/>
      <c r="IY46" s="85"/>
      <c r="IZ46" s="84"/>
      <c r="JA46" s="56"/>
      <c r="JB46" s="92"/>
      <c r="JC46" s="85" t="s">
        <v>0</v>
      </c>
      <c r="JD46" s="92"/>
      <c r="JE46" s="85"/>
      <c r="JF46" s="84"/>
      <c r="JG46" s="56"/>
      <c r="JH46" s="92"/>
      <c r="JI46" s="85" t="s">
        <v>0</v>
      </c>
      <c r="JJ46" s="92"/>
      <c r="JK46" s="85"/>
      <c r="JL46" s="84"/>
      <c r="JM46" s="56"/>
      <c r="JN46" s="92"/>
      <c r="JO46" s="85" t="s">
        <v>0</v>
      </c>
      <c r="JP46" s="92"/>
      <c r="JQ46" s="85"/>
      <c r="JR46" s="84"/>
      <c r="JS46" s="56"/>
      <c r="JT46" s="92"/>
      <c r="JU46" s="85" t="s">
        <v>0</v>
      </c>
      <c r="JV46" s="92"/>
      <c r="JW46" s="85"/>
      <c r="JX46" s="84"/>
      <c r="JY46" s="56"/>
      <c r="JZ46" s="92"/>
      <c r="KA46" s="85" t="s">
        <v>0</v>
      </c>
      <c r="KB46" s="92"/>
      <c r="KC46" s="85"/>
      <c r="KD46" s="84"/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85"/>
      <c r="FN47" s="84"/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7" t="s">
        <v>115</v>
      </c>
      <c r="GR47" s="314" t="s">
        <v>115</v>
      </c>
      <c r="GS47" s="56"/>
      <c r="GT47" s="92"/>
      <c r="GU47" s="85" t="s">
        <v>0</v>
      </c>
      <c r="GV47" s="92"/>
      <c r="GW47" s="85"/>
      <c r="GX47" s="84"/>
      <c r="GY47" s="56"/>
      <c r="GZ47" s="92"/>
      <c r="HA47" s="85" t="s">
        <v>0</v>
      </c>
      <c r="HB47" s="92"/>
      <c r="HC47" s="85"/>
      <c r="HD47" s="84"/>
      <c r="HE47" s="56"/>
      <c r="HF47" s="92"/>
      <c r="HG47" s="85" t="s">
        <v>0</v>
      </c>
      <c r="HH47" s="92"/>
      <c r="HI47" s="85"/>
      <c r="HJ47" s="84"/>
      <c r="HK47" s="56"/>
      <c r="HL47" s="92"/>
      <c r="HM47" s="85" t="s">
        <v>0</v>
      </c>
      <c r="HN47" s="92"/>
      <c r="HO47" s="85"/>
      <c r="HP47" s="84"/>
      <c r="HQ47" s="56"/>
      <c r="HR47" s="92"/>
      <c r="HS47" s="85" t="s">
        <v>0</v>
      </c>
      <c r="HT47" s="92"/>
      <c r="HU47" s="85"/>
      <c r="HV47" s="84"/>
      <c r="HW47" s="56"/>
      <c r="HX47" s="92"/>
      <c r="HY47" s="85" t="s">
        <v>0</v>
      </c>
      <c r="HZ47" s="92"/>
      <c r="IA47" s="85"/>
      <c r="IB47" s="84"/>
      <c r="IC47" s="56"/>
      <c r="ID47" s="92"/>
      <c r="IE47" s="85" t="s">
        <v>0</v>
      </c>
      <c r="IF47" s="92"/>
      <c r="IG47" s="85"/>
      <c r="IH47" s="84"/>
      <c r="II47" s="56"/>
      <c r="IJ47" s="92"/>
      <c r="IK47" s="85" t="s">
        <v>0</v>
      </c>
      <c r="IL47" s="92"/>
      <c r="IM47" s="85"/>
      <c r="IN47" s="84"/>
      <c r="IO47" s="56"/>
      <c r="IP47" s="92"/>
      <c r="IQ47" s="85" t="s">
        <v>0</v>
      </c>
      <c r="IR47" s="92"/>
      <c r="IS47" s="85"/>
      <c r="IT47" s="84"/>
      <c r="IU47" s="56"/>
      <c r="IV47" s="92"/>
      <c r="IW47" s="85" t="s">
        <v>0</v>
      </c>
      <c r="IX47" s="92"/>
      <c r="IY47" s="85"/>
      <c r="IZ47" s="84"/>
      <c r="JA47" s="56"/>
      <c r="JB47" s="92"/>
      <c r="JC47" s="85" t="s">
        <v>0</v>
      </c>
      <c r="JD47" s="92"/>
      <c r="JE47" s="85"/>
      <c r="JF47" s="84"/>
      <c r="JG47" s="56"/>
      <c r="JH47" s="92"/>
      <c r="JI47" s="85" t="s">
        <v>0</v>
      </c>
      <c r="JJ47" s="92"/>
      <c r="JK47" s="85"/>
      <c r="JL47" s="84"/>
      <c r="JM47" s="56"/>
      <c r="JN47" s="92"/>
      <c r="JO47" s="85" t="s">
        <v>0</v>
      </c>
      <c r="JP47" s="92"/>
      <c r="JQ47" s="85"/>
      <c r="JR47" s="84"/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85"/>
      <c r="KD47" s="84"/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355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378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85"/>
      <c r="FN48" s="84"/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7" t="s">
        <v>115</v>
      </c>
      <c r="GR48" s="314" t="s">
        <v>115</v>
      </c>
      <c r="GS48" s="56"/>
      <c r="GT48" s="92"/>
      <c r="GU48" s="85" t="s">
        <v>0</v>
      </c>
      <c r="GV48" s="92"/>
      <c r="GW48" s="85"/>
      <c r="GX48" s="84"/>
      <c r="GY48" s="56"/>
      <c r="GZ48" s="92"/>
      <c r="HA48" s="85" t="s">
        <v>0</v>
      </c>
      <c r="HB48" s="92"/>
      <c r="HC48" s="85"/>
      <c r="HD48" s="84"/>
      <c r="HE48" s="56"/>
      <c r="HF48" s="92"/>
      <c r="HG48" s="85" t="s">
        <v>0</v>
      </c>
      <c r="HH48" s="92"/>
      <c r="HI48" s="85"/>
      <c r="HJ48" s="84"/>
      <c r="HK48" s="56"/>
      <c r="HL48" s="92"/>
      <c r="HM48" s="85" t="s">
        <v>0</v>
      </c>
      <c r="HN48" s="92"/>
      <c r="HO48" s="85"/>
      <c r="HP48" s="84"/>
      <c r="HQ48" s="56"/>
      <c r="HR48" s="92"/>
      <c r="HS48" s="85" t="s">
        <v>0</v>
      </c>
      <c r="HT48" s="92"/>
      <c r="HU48" s="85"/>
      <c r="HV48" s="84"/>
      <c r="HW48" s="56"/>
      <c r="HX48" s="92"/>
      <c r="HY48" s="85" t="s">
        <v>0</v>
      </c>
      <c r="HZ48" s="92"/>
      <c r="IA48" s="85"/>
      <c r="IB48" s="84"/>
      <c r="IC48" s="56"/>
      <c r="ID48" s="92"/>
      <c r="IE48" s="85" t="s">
        <v>0</v>
      </c>
      <c r="IF48" s="92"/>
      <c r="IG48" s="85"/>
      <c r="IH48" s="84"/>
      <c r="II48" s="56"/>
      <c r="IJ48" s="92"/>
      <c r="IK48" s="85" t="s">
        <v>0</v>
      </c>
      <c r="IL48" s="92"/>
      <c r="IM48" s="85"/>
      <c r="IN48" s="84"/>
      <c r="IO48" s="56"/>
      <c r="IP48" s="92"/>
      <c r="IQ48" s="85" t="s">
        <v>0</v>
      </c>
      <c r="IR48" s="92"/>
      <c r="IS48" s="85"/>
      <c r="IT48" s="84"/>
      <c r="IU48" s="56"/>
      <c r="IV48" s="92"/>
      <c r="IW48" s="85" t="s">
        <v>0</v>
      </c>
      <c r="IX48" s="92"/>
      <c r="IY48" s="85"/>
      <c r="IZ48" s="84"/>
      <c r="JA48" s="56"/>
      <c r="JB48" s="92"/>
      <c r="JC48" s="85" t="s">
        <v>0</v>
      </c>
      <c r="JD48" s="92"/>
      <c r="JE48" s="85"/>
      <c r="JF48" s="84"/>
      <c r="JG48" s="56"/>
      <c r="JH48" s="92"/>
      <c r="JI48" s="85" t="s">
        <v>0</v>
      </c>
      <c r="JJ48" s="92"/>
      <c r="JK48" s="85"/>
      <c r="JL48" s="84"/>
      <c r="JM48" s="56"/>
      <c r="JN48" s="92"/>
      <c r="JO48" s="85" t="s">
        <v>0</v>
      </c>
      <c r="JP48" s="92"/>
      <c r="JQ48" s="85"/>
      <c r="JR48" s="84"/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85"/>
      <c r="KD48" s="84"/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85"/>
      <c r="FN49" s="84"/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7" t="s">
        <v>115</v>
      </c>
      <c r="GR49" s="314" t="s">
        <v>115</v>
      </c>
      <c r="GS49" s="56"/>
      <c r="GT49" s="92"/>
      <c r="GU49" s="85" t="s">
        <v>0</v>
      </c>
      <c r="GV49" s="92"/>
      <c r="GW49" s="85"/>
      <c r="GX49" s="84"/>
      <c r="GY49" s="56"/>
      <c r="GZ49" s="92"/>
      <c r="HA49" s="85" t="s">
        <v>0</v>
      </c>
      <c r="HB49" s="92"/>
      <c r="HC49" s="85"/>
      <c r="HD49" s="84"/>
      <c r="HE49" s="56"/>
      <c r="HF49" s="92"/>
      <c r="HG49" s="85" t="s">
        <v>0</v>
      </c>
      <c r="HH49" s="92"/>
      <c r="HI49" s="85"/>
      <c r="HJ49" s="84"/>
      <c r="HK49" s="56"/>
      <c r="HL49" s="92"/>
      <c r="HM49" s="85" t="s">
        <v>0</v>
      </c>
      <c r="HN49" s="92"/>
      <c r="HO49" s="85"/>
      <c r="HP49" s="84"/>
      <c r="HQ49" s="56"/>
      <c r="HR49" s="92"/>
      <c r="HS49" s="85" t="s">
        <v>0</v>
      </c>
      <c r="HT49" s="92"/>
      <c r="HU49" s="85"/>
      <c r="HV49" s="84"/>
      <c r="HW49" s="56"/>
      <c r="HX49" s="92"/>
      <c r="HY49" s="85" t="s">
        <v>0</v>
      </c>
      <c r="HZ49" s="92"/>
      <c r="IA49" s="85"/>
      <c r="IB49" s="84"/>
      <c r="IC49" s="56"/>
      <c r="ID49" s="92"/>
      <c r="IE49" s="85" t="s">
        <v>0</v>
      </c>
      <c r="IF49" s="92"/>
      <c r="IG49" s="85"/>
      <c r="IH49" s="84"/>
      <c r="II49" s="56"/>
      <c r="IJ49" s="92"/>
      <c r="IK49" s="85" t="s">
        <v>0</v>
      </c>
      <c r="IL49" s="92"/>
      <c r="IM49" s="85"/>
      <c r="IN49" s="84"/>
      <c r="IO49" s="56"/>
      <c r="IP49" s="92"/>
      <c r="IQ49" s="85" t="s">
        <v>0</v>
      </c>
      <c r="IR49" s="92"/>
      <c r="IS49" s="85"/>
      <c r="IT49" s="84"/>
      <c r="IU49" s="56"/>
      <c r="IV49" s="92"/>
      <c r="IW49" s="85" t="s">
        <v>0</v>
      </c>
      <c r="IX49" s="92"/>
      <c r="IY49" s="85"/>
      <c r="IZ49" s="84"/>
      <c r="JA49" s="56"/>
      <c r="JB49" s="92"/>
      <c r="JC49" s="85" t="s">
        <v>0</v>
      </c>
      <c r="JD49" s="92"/>
      <c r="JE49" s="85"/>
      <c r="JF49" s="84"/>
      <c r="JG49" s="56"/>
      <c r="JH49" s="92"/>
      <c r="JI49" s="85" t="s">
        <v>0</v>
      </c>
      <c r="JJ49" s="92"/>
      <c r="JK49" s="85"/>
      <c r="JL49" s="84"/>
      <c r="JM49" s="56"/>
      <c r="JN49" s="92"/>
      <c r="JO49" s="85" t="s">
        <v>0</v>
      </c>
      <c r="JP49" s="92"/>
      <c r="JQ49" s="85"/>
      <c r="JR49" s="84"/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85"/>
      <c r="KD49" s="84"/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345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355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346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345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345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/>
      <c r="FK50" s="85" t="s">
        <v>0</v>
      </c>
      <c r="FL50" s="92"/>
      <c r="FM50" s="85"/>
      <c r="FN50" s="84"/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355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345</v>
      </c>
      <c r="GS50" s="56"/>
      <c r="GT50" s="92"/>
      <c r="GU50" s="85" t="s">
        <v>0</v>
      </c>
      <c r="GV50" s="92"/>
      <c r="GW50" s="85"/>
      <c r="GX50" s="84"/>
      <c r="GY50" s="56"/>
      <c r="GZ50" s="92"/>
      <c r="HA50" s="85" t="s">
        <v>0</v>
      </c>
      <c r="HB50" s="92"/>
      <c r="HC50" s="85"/>
      <c r="HD50" s="84"/>
      <c r="HE50" s="56"/>
      <c r="HF50" s="92"/>
      <c r="HG50" s="85" t="s">
        <v>0</v>
      </c>
      <c r="HH50" s="92"/>
      <c r="HI50" s="85"/>
      <c r="HJ50" s="84"/>
      <c r="HK50" s="56"/>
      <c r="HL50" s="92"/>
      <c r="HM50" s="85" t="s">
        <v>0</v>
      </c>
      <c r="HN50" s="92"/>
      <c r="HO50" s="85"/>
      <c r="HP50" s="84"/>
      <c r="HQ50" s="56"/>
      <c r="HR50" s="92"/>
      <c r="HS50" s="85" t="s">
        <v>0</v>
      </c>
      <c r="HT50" s="92"/>
      <c r="HU50" s="85"/>
      <c r="HV50" s="84"/>
      <c r="HW50" s="56"/>
      <c r="HX50" s="92"/>
      <c r="HY50" s="85" t="s">
        <v>0</v>
      </c>
      <c r="HZ50" s="92"/>
      <c r="IA50" s="85"/>
      <c r="IB50" s="84"/>
      <c r="IC50" s="56"/>
      <c r="ID50" s="92"/>
      <c r="IE50" s="85" t="s">
        <v>0</v>
      </c>
      <c r="IF50" s="92"/>
      <c r="IG50" s="85"/>
      <c r="IH50" s="84"/>
      <c r="II50" s="56"/>
      <c r="IJ50" s="92"/>
      <c r="IK50" s="85" t="s">
        <v>0</v>
      </c>
      <c r="IL50" s="92"/>
      <c r="IM50" s="85"/>
      <c r="IN50" s="84"/>
      <c r="IO50" s="56"/>
      <c r="IP50" s="92"/>
      <c r="IQ50" s="85" t="s">
        <v>0</v>
      </c>
      <c r="IR50" s="92"/>
      <c r="IS50" s="85"/>
      <c r="IT50" s="84"/>
      <c r="IU50" s="56"/>
      <c r="IV50" s="92"/>
      <c r="IW50" s="85" t="s">
        <v>0</v>
      </c>
      <c r="IX50" s="92"/>
      <c r="IY50" s="85"/>
      <c r="IZ50" s="84"/>
      <c r="JA50" s="56"/>
      <c r="JB50" s="92"/>
      <c r="JC50" s="85" t="s">
        <v>0</v>
      </c>
      <c r="JD50" s="92"/>
      <c r="JE50" s="85"/>
      <c r="JF50" s="84"/>
      <c r="JG50" s="56"/>
      <c r="JH50" s="92"/>
      <c r="JI50" s="85" t="s">
        <v>0</v>
      </c>
      <c r="JJ50" s="92"/>
      <c r="JK50" s="85"/>
      <c r="JL50" s="84"/>
      <c r="JM50" s="56"/>
      <c r="JN50" s="92"/>
      <c r="JO50" s="85" t="s">
        <v>0</v>
      </c>
      <c r="JP50" s="92"/>
      <c r="JQ50" s="85"/>
      <c r="JR50" s="84"/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85"/>
      <c r="KD50" s="84"/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355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355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378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83"/>
      <c r="FN51" s="84"/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355</v>
      </c>
      <c r="GF51" s="84" t="s">
        <v>378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/>
      <c r="GU51" s="83" t="s">
        <v>0</v>
      </c>
      <c r="GV51" s="97"/>
      <c r="GW51" s="83"/>
      <c r="GX51" s="84"/>
      <c r="GY51" s="56"/>
      <c r="GZ51" s="97"/>
      <c r="HA51" s="83" t="s">
        <v>0</v>
      </c>
      <c r="HB51" s="97"/>
      <c r="HC51" s="83"/>
      <c r="HD51" s="84"/>
      <c r="HE51" s="56"/>
      <c r="HF51" s="97"/>
      <c r="HG51" s="83" t="s">
        <v>0</v>
      </c>
      <c r="HH51" s="97"/>
      <c r="HI51" s="83"/>
      <c r="HJ51" s="84"/>
      <c r="HK51" s="56"/>
      <c r="HL51" s="97"/>
      <c r="HM51" s="83" t="s">
        <v>0</v>
      </c>
      <c r="HN51" s="97"/>
      <c r="HO51" s="83"/>
      <c r="HP51" s="84"/>
      <c r="HQ51" s="56"/>
      <c r="HR51" s="97"/>
      <c r="HS51" s="83" t="s">
        <v>0</v>
      </c>
      <c r="HT51" s="97"/>
      <c r="HU51" s="83"/>
      <c r="HV51" s="84"/>
      <c r="HW51" s="56"/>
      <c r="HX51" s="97"/>
      <c r="HY51" s="83" t="s">
        <v>0</v>
      </c>
      <c r="HZ51" s="97"/>
      <c r="IA51" s="83"/>
      <c r="IB51" s="84"/>
      <c r="IC51" s="56"/>
      <c r="ID51" s="97"/>
      <c r="IE51" s="83" t="s">
        <v>0</v>
      </c>
      <c r="IF51" s="97"/>
      <c r="IG51" s="83"/>
      <c r="IH51" s="84"/>
      <c r="II51" s="56"/>
      <c r="IJ51" s="97"/>
      <c r="IK51" s="83" t="s">
        <v>0</v>
      </c>
      <c r="IL51" s="97"/>
      <c r="IM51" s="83"/>
      <c r="IN51" s="84"/>
      <c r="IO51" s="56"/>
      <c r="IP51" s="97"/>
      <c r="IQ51" s="83" t="s">
        <v>0</v>
      </c>
      <c r="IR51" s="97"/>
      <c r="IS51" s="83"/>
      <c r="IT51" s="84"/>
      <c r="IU51" s="56"/>
      <c r="IV51" s="97"/>
      <c r="IW51" s="83" t="s">
        <v>0</v>
      </c>
      <c r="IX51" s="97"/>
      <c r="IY51" s="83"/>
      <c r="IZ51" s="84"/>
      <c r="JA51" s="56"/>
      <c r="JB51" s="97"/>
      <c r="JC51" s="83" t="s">
        <v>0</v>
      </c>
      <c r="JD51" s="97"/>
      <c r="JE51" s="83"/>
      <c r="JF51" s="84"/>
      <c r="JG51" s="56"/>
      <c r="JH51" s="97"/>
      <c r="JI51" s="83" t="s">
        <v>0</v>
      </c>
      <c r="JJ51" s="97"/>
      <c r="JK51" s="83"/>
      <c r="JL51" s="84"/>
      <c r="JM51" s="56"/>
      <c r="JN51" s="97"/>
      <c r="JO51" s="83" t="s">
        <v>0</v>
      </c>
      <c r="JP51" s="97"/>
      <c r="JQ51" s="83"/>
      <c r="JR51" s="84"/>
      <c r="JS51" s="56"/>
      <c r="JT51" s="97"/>
      <c r="JU51" s="83" t="s">
        <v>0</v>
      </c>
      <c r="JV51" s="97"/>
      <c r="JW51" s="83"/>
      <c r="JX51" s="84"/>
      <c r="JY51" s="56"/>
      <c r="JZ51" s="97"/>
      <c r="KA51" s="83" t="s">
        <v>0</v>
      </c>
      <c r="KB51" s="97"/>
      <c r="KC51" s="83"/>
      <c r="KD51" s="84"/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345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355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345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345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345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85"/>
      <c r="FN52" s="84"/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7" t="s">
        <v>115</v>
      </c>
      <c r="GR52" s="314" t="s">
        <v>115</v>
      </c>
      <c r="GS52" s="56"/>
      <c r="GT52" s="92"/>
      <c r="GU52" s="85" t="s">
        <v>0</v>
      </c>
      <c r="GV52" s="92"/>
      <c r="GW52" s="85"/>
      <c r="GX52" s="84"/>
      <c r="GY52" s="56"/>
      <c r="GZ52" s="92"/>
      <c r="HA52" s="85" t="s">
        <v>0</v>
      </c>
      <c r="HB52" s="92"/>
      <c r="HC52" s="85"/>
      <c r="HD52" s="84"/>
      <c r="HE52" s="56"/>
      <c r="HF52" s="92"/>
      <c r="HG52" s="85" t="s">
        <v>0</v>
      </c>
      <c r="HH52" s="92"/>
      <c r="HI52" s="85"/>
      <c r="HJ52" s="84"/>
      <c r="HK52" s="56"/>
      <c r="HL52" s="92"/>
      <c r="HM52" s="85" t="s">
        <v>0</v>
      </c>
      <c r="HN52" s="92"/>
      <c r="HO52" s="85"/>
      <c r="HP52" s="84"/>
      <c r="HQ52" s="56"/>
      <c r="HR52" s="92"/>
      <c r="HS52" s="85" t="s">
        <v>0</v>
      </c>
      <c r="HT52" s="92"/>
      <c r="HU52" s="85"/>
      <c r="HV52" s="84"/>
      <c r="HW52" s="56"/>
      <c r="HX52" s="92"/>
      <c r="HY52" s="85" t="s">
        <v>0</v>
      </c>
      <c r="HZ52" s="92"/>
      <c r="IA52" s="85"/>
      <c r="IB52" s="84"/>
      <c r="IC52" s="56"/>
      <c r="ID52" s="92"/>
      <c r="IE52" s="85" t="s">
        <v>0</v>
      </c>
      <c r="IF52" s="92"/>
      <c r="IG52" s="85"/>
      <c r="IH52" s="84"/>
      <c r="II52" s="56"/>
      <c r="IJ52" s="92"/>
      <c r="IK52" s="85" t="s">
        <v>0</v>
      </c>
      <c r="IL52" s="92"/>
      <c r="IM52" s="85"/>
      <c r="IN52" s="84"/>
      <c r="IO52" s="56"/>
      <c r="IP52" s="92"/>
      <c r="IQ52" s="85" t="s">
        <v>0</v>
      </c>
      <c r="IR52" s="92"/>
      <c r="IS52" s="85"/>
      <c r="IT52" s="84"/>
      <c r="IU52" s="56"/>
      <c r="IV52" s="92"/>
      <c r="IW52" s="85" t="s">
        <v>0</v>
      </c>
      <c r="IX52" s="92"/>
      <c r="IY52" s="85"/>
      <c r="IZ52" s="84"/>
      <c r="JA52" s="56"/>
      <c r="JB52" s="92"/>
      <c r="JC52" s="85" t="s">
        <v>0</v>
      </c>
      <c r="JD52" s="92"/>
      <c r="JE52" s="85"/>
      <c r="JF52" s="84"/>
      <c r="JG52" s="56"/>
      <c r="JH52" s="92"/>
      <c r="JI52" s="85" t="s">
        <v>0</v>
      </c>
      <c r="JJ52" s="92"/>
      <c r="JK52" s="85"/>
      <c r="JL52" s="84"/>
      <c r="JM52" s="56"/>
      <c r="JN52" s="92"/>
      <c r="JO52" s="85" t="s">
        <v>0</v>
      </c>
      <c r="JP52" s="92"/>
      <c r="JQ52" s="85"/>
      <c r="JR52" s="84"/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85"/>
      <c r="KD52" s="84"/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85"/>
      <c r="FN53" s="84"/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7" t="s">
        <v>115</v>
      </c>
      <c r="GR53" s="314" t="s">
        <v>115</v>
      </c>
      <c r="GS53" s="56"/>
      <c r="GT53" s="92"/>
      <c r="GU53" s="85" t="s">
        <v>0</v>
      </c>
      <c r="GV53" s="92"/>
      <c r="GW53" s="85"/>
      <c r="GX53" s="84"/>
      <c r="GY53" s="56"/>
      <c r="GZ53" s="92"/>
      <c r="HA53" s="85" t="s">
        <v>0</v>
      </c>
      <c r="HB53" s="92"/>
      <c r="HC53" s="85"/>
      <c r="HD53" s="84"/>
      <c r="HE53" s="56"/>
      <c r="HF53" s="92"/>
      <c r="HG53" s="85" t="s">
        <v>0</v>
      </c>
      <c r="HH53" s="92"/>
      <c r="HI53" s="85"/>
      <c r="HJ53" s="84"/>
      <c r="HK53" s="56"/>
      <c r="HL53" s="92"/>
      <c r="HM53" s="85" t="s">
        <v>0</v>
      </c>
      <c r="HN53" s="92"/>
      <c r="HO53" s="85"/>
      <c r="HP53" s="84"/>
      <c r="HQ53" s="56"/>
      <c r="HR53" s="92"/>
      <c r="HS53" s="85" t="s">
        <v>0</v>
      </c>
      <c r="HT53" s="92"/>
      <c r="HU53" s="85"/>
      <c r="HV53" s="84"/>
      <c r="HW53" s="56"/>
      <c r="HX53" s="92"/>
      <c r="HY53" s="85" t="s">
        <v>0</v>
      </c>
      <c r="HZ53" s="92"/>
      <c r="IA53" s="85"/>
      <c r="IB53" s="84"/>
      <c r="IC53" s="56"/>
      <c r="ID53" s="92"/>
      <c r="IE53" s="85" t="s">
        <v>0</v>
      </c>
      <c r="IF53" s="92"/>
      <c r="IG53" s="85"/>
      <c r="IH53" s="84"/>
      <c r="II53" s="56"/>
      <c r="IJ53" s="92"/>
      <c r="IK53" s="85" t="s">
        <v>0</v>
      </c>
      <c r="IL53" s="92"/>
      <c r="IM53" s="85"/>
      <c r="IN53" s="84"/>
      <c r="IO53" s="56"/>
      <c r="IP53" s="92"/>
      <c r="IQ53" s="85" t="s">
        <v>0</v>
      </c>
      <c r="IR53" s="92"/>
      <c r="IS53" s="85"/>
      <c r="IT53" s="84"/>
      <c r="IU53" s="56"/>
      <c r="IV53" s="92"/>
      <c r="IW53" s="85" t="s">
        <v>0</v>
      </c>
      <c r="IX53" s="92"/>
      <c r="IY53" s="85"/>
      <c r="IZ53" s="84"/>
      <c r="JA53" s="56"/>
      <c r="JB53" s="92"/>
      <c r="JC53" s="85" t="s">
        <v>0</v>
      </c>
      <c r="JD53" s="92"/>
      <c r="JE53" s="85"/>
      <c r="JF53" s="84"/>
      <c r="JG53" s="56"/>
      <c r="JH53" s="92"/>
      <c r="JI53" s="85" t="s">
        <v>0</v>
      </c>
      <c r="JJ53" s="92"/>
      <c r="JK53" s="85"/>
      <c r="JL53" s="84"/>
      <c r="JM53" s="56"/>
      <c r="JN53" s="92"/>
      <c r="JO53" s="85" t="s">
        <v>0</v>
      </c>
      <c r="JP53" s="92"/>
      <c r="JQ53" s="85"/>
      <c r="JR53" s="84"/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85"/>
      <c r="KD53" s="84"/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346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346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/>
      <c r="FK54" s="85" t="s">
        <v>0</v>
      </c>
      <c r="FL54" s="92"/>
      <c r="FM54" s="85"/>
      <c r="FN54" s="84"/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355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85" t="s">
        <v>0</v>
      </c>
      <c r="GV54" s="92"/>
      <c r="GW54" s="85"/>
      <c r="GX54" s="84"/>
      <c r="GY54" s="56"/>
      <c r="GZ54" s="92"/>
      <c r="HA54" s="85" t="s">
        <v>0</v>
      </c>
      <c r="HB54" s="92"/>
      <c r="HC54" s="85"/>
      <c r="HD54" s="84"/>
      <c r="HE54" s="56"/>
      <c r="HF54" s="92"/>
      <c r="HG54" s="85" t="s">
        <v>0</v>
      </c>
      <c r="HH54" s="92"/>
      <c r="HI54" s="85"/>
      <c r="HJ54" s="84"/>
      <c r="HK54" s="56"/>
      <c r="HL54" s="92"/>
      <c r="HM54" s="85" t="s">
        <v>0</v>
      </c>
      <c r="HN54" s="92"/>
      <c r="HO54" s="85"/>
      <c r="HP54" s="84"/>
      <c r="HQ54" s="56"/>
      <c r="HR54" s="92"/>
      <c r="HS54" s="85" t="s">
        <v>0</v>
      </c>
      <c r="HT54" s="92"/>
      <c r="HU54" s="85"/>
      <c r="HV54" s="84"/>
      <c r="HW54" s="56"/>
      <c r="HX54" s="92"/>
      <c r="HY54" s="85" t="s">
        <v>0</v>
      </c>
      <c r="HZ54" s="92"/>
      <c r="IA54" s="85"/>
      <c r="IB54" s="84"/>
      <c r="IC54" s="56"/>
      <c r="ID54" s="92"/>
      <c r="IE54" s="85" t="s">
        <v>0</v>
      </c>
      <c r="IF54" s="92"/>
      <c r="IG54" s="85"/>
      <c r="IH54" s="84"/>
      <c r="II54" s="56"/>
      <c r="IJ54" s="92"/>
      <c r="IK54" s="85" t="s">
        <v>0</v>
      </c>
      <c r="IL54" s="92"/>
      <c r="IM54" s="85"/>
      <c r="IN54" s="84"/>
      <c r="IO54" s="56"/>
      <c r="IP54" s="92"/>
      <c r="IQ54" s="85" t="s">
        <v>0</v>
      </c>
      <c r="IR54" s="92"/>
      <c r="IS54" s="85"/>
      <c r="IT54" s="84"/>
      <c r="IU54" s="56"/>
      <c r="IV54" s="92"/>
      <c r="IW54" s="85" t="s">
        <v>0</v>
      </c>
      <c r="IX54" s="92"/>
      <c r="IY54" s="85"/>
      <c r="IZ54" s="84"/>
      <c r="JA54" s="56"/>
      <c r="JB54" s="92"/>
      <c r="JC54" s="85" t="s">
        <v>0</v>
      </c>
      <c r="JD54" s="92"/>
      <c r="JE54" s="85"/>
      <c r="JF54" s="84"/>
      <c r="JG54" s="56"/>
      <c r="JH54" s="92"/>
      <c r="JI54" s="85" t="s">
        <v>0</v>
      </c>
      <c r="JJ54" s="92"/>
      <c r="JK54" s="85"/>
      <c r="JL54" s="84"/>
      <c r="JM54" s="56"/>
      <c r="JN54" s="92"/>
      <c r="JO54" s="85" t="s">
        <v>0</v>
      </c>
      <c r="JP54" s="92"/>
      <c r="JQ54" s="85"/>
      <c r="JR54" s="84"/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85"/>
      <c r="KD54" s="84"/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345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386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/>
      <c r="FK55" s="85" t="s">
        <v>0</v>
      </c>
      <c r="FL55" s="92"/>
      <c r="FM55" s="85"/>
      <c r="FN55" s="84"/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355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/>
      <c r="GU55" s="85" t="s">
        <v>0</v>
      </c>
      <c r="GV55" s="92"/>
      <c r="GW55" s="85"/>
      <c r="GX55" s="84"/>
      <c r="GY55" s="56"/>
      <c r="GZ55" s="92"/>
      <c r="HA55" s="85" t="s">
        <v>0</v>
      </c>
      <c r="HB55" s="92"/>
      <c r="HC55" s="85"/>
      <c r="HD55" s="84"/>
      <c r="HE55" s="56"/>
      <c r="HF55" s="92"/>
      <c r="HG55" s="85" t="s">
        <v>0</v>
      </c>
      <c r="HH55" s="92"/>
      <c r="HI55" s="85"/>
      <c r="HJ55" s="84"/>
      <c r="HK55" s="56"/>
      <c r="HL55" s="92"/>
      <c r="HM55" s="85" t="s">
        <v>0</v>
      </c>
      <c r="HN55" s="92"/>
      <c r="HO55" s="85"/>
      <c r="HP55" s="84"/>
      <c r="HQ55" s="56"/>
      <c r="HR55" s="92"/>
      <c r="HS55" s="85" t="s">
        <v>0</v>
      </c>
      <c r="HT55" s="92"/>
      <c r="HU55" s="85"/>
      <c r="HV55" s="84"/>
      <c r="HW55" s="56"/>
      <c r="HX55" s="92"/>
      <c r="HY55" s="85" t="s">
        <v>0</v>
      </c>
      <c r="HZ55" s="92"/>
      <c r="IA55" s="85"/>
      <c r="IB55" s="84"/>
      <c r="IC55" s="56"/>
      <c r="ID55" s="92"/>
      <c r="IE55" s="85" t="s">
        <v>0</v>
      </c>
      <c r="IF55" s="92"/>
      <c r="IG55" s="85"/>
      <c r="IH55" s="84"/>
      <c r="II55" s="56"/>
      <c r="IJ55" s="92"/>
      <c r="IK55" s="85" t="s">
        <v>0</v>
      </c>
      <c r="IL55" s="92"/>
      <c r="IM55" s="85"/>
      <c r="IN55" s="84"/>
      <c r="IO55" s="56"/>
      <c r="IP55" s="92"/>
      <c r="IQ55" s="85" t="s">
        <v>0</v>
      </c>
      <c r="IR55" s="92"/>
      <c r="IS55" s="85"/>
      <c r="IT55" s="84"/>
      <c r="IU55" s="56"/>
      <c r="IV55" s="92"/>
      <c r="IW55" s="85" t="s">
        <v>0</v>
      </c>
      <c r="IX55" s="92"/>
      <c r="IY55" s="85"/>
      <c r="IZ55" s="84"/>
      <c r="JA55" s="56"/>
      <c r="JB55" s="92"/>
      <c r="JC55" s="85" t="s">
        <v>0</v>
      </c>
      <c r="JD55" s="92"/>
      <c r="JE55" s="85"/>
      <c r="JF55" s="84"/>
      <c r="JG55" s="56"/>
      <c r="JH55" s="92"/>
      <c r="JI55" s="85" t="s">
        <v>0</v>
      </c>
      <c r="JJ55" s="92"/>
      <c r="JK55" s="85"/>
      <c r="JL55" s="84"/>
      <c r="JM55" s="56"/>
      <c r="JN55" s="92"/>
      <c r="JO55" s="85" t="s">
        <v>0</v>
      </c>
      <c r="JP55" s="92"/>
      <c r="JQ55" s="85"/>
      <c r="JR55" s="84"/>
      <c r="JS55" s="56"/>
      <c r="JT55" s="92"/>
      <c r="JU55" s="85" t="s">
        <v>0</v>
      </c>
      <c r="JV55" s="92"/>
      <c r="JW55" s="85"/>
      <c r="JX55" s="84"/>
      <c r="JY55" s="56"/>
      <c r="JZ55" s="92"/>
      <c r="KA55" s="85" t="s">
        <v>0</v>
      </c>
      <c r="KB55" s="92"/>
      <c r="KC55" s="85"/>
      <c r="KD55" s="84"/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345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345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345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85"/>
      <c r="FN56" s="84"/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7" t="s">
        <v>115</v>
      </c>
      <c r="GR56" s="314" t="s">
        <v>115</v>
      </c>
      <c r="GS56" s="56"/>
      <c r="GT56" s="92"/>
      <c r="GU56" s="85" t="s">
        <v>0</v>
      </c>
      <c r="GV56" s="92"/>
      <c r="GW56" s="85"/>
      <c r="GX56" s="84"/>
      <c r="GY56" s="56"/>
      <c r="GZ56" s="92"/>
      <c r="HA56" s="85" t="s">
        <v>0</v>
      </c>
      <c r="HB56" s="92"/>
      <c r="HC56" s="85"/>
      <c r="HD56" s="84"/>
      <c r="HE56" s="56"/>
      <c r="HF56" s="92"/>
      <c r="HG56" s="85" t="s">
        <v>0</v>
      </c>
      <c r="HH56" s="92"/>
      <c r="HI56" s="85"/>
      <c r="HJ56" s="84"/>
      <c r="HK56" s="56"/>
      <c r="HL56" s="92"/>
      <c r="HM56" s="85" t="s">
        <v>0</v>
      </c>
      <c r="HN56" s="92"/>
      <c r="HO56" s="85"/>
      <c r="HP56" s="84"/>
      <c r="HQ56" s="56"/>
      <c r="HR56" s="92"/>
      <c r="HS56" s="85" t="s">
        <v>0</v>
      </c>
      <c r="HT56" s="92"/>
      <c r="HU56" s="85"/>
      <c r="HV56" s="84"/>
      <c r="HW56" s="56"/>
      <c r="HX56" s="92"/>
      <c r="HY56" s="85" t="s">
        <v>0</v>
      </c>
      <c r="HZ56" s="92"/>
      <c r="IA56" s="85"/>
      <c r="IB56" s="84"/>
      <c r="IC56" s="56"/>
      <c r="ID56" s="92"/>
      <c r="IE56" s="85" t="s">
        <v>0</v>
      </c>
      <c r="IF56" s="92"/>
      <c r="IG56" s="85"/>
      <c r="IH56" s="84"/>
      <c r="II56" s="56"/>
      <c r="IJ56" s="92"/>
      <c r="IK56" s="85" t="s">
        <v>0</v>
      </c>
      <c r="IL56" s="92"/>
      <c r="IM56" s="85"/>
      <c r="IN56" s="84"/>
      <c r="IO56" s="56"/>
      <c r="IP56" s="92"/>
      <c r="IQ56" s="85" t="s">
        <v>0</v>
      </c>
      <c r="IR56" s="92"/>
      <c r="IS56" s="85"/>
      <c r="IT56" s="84"/>
      <c r="IU56" s="56"/>
      <c r="IV56" s="92"/>
      <c r="IW56" s="85" t="s">
        <v>0</v>
      </c>
      <c r="IX56" s="92"/>
      <c r="IY56" s="85"/>
      <c r="IZ56" s="84"/>
      <c r="JA56" s="56"/>
      <c r="JB56" s="92"/>
      <c r="JC56" s="85" t="s">
        <v>0</v>
      </c>
      <c r="JD56" s="92"/>
      <c r="JE56" s="85"/>
      <c r="JF56" s="84"/>
      <c r="JG56" s="56"/>
      <c r="JH56" s="92"/>
      <c r="JI56" s="85" t="s">
        <v>0</v>
      </c>
      <c r="JJ56" s="92"/>
      <c r="JK56" s="85"/>
      <c r="JL56" s="84"/>
      <c r="JM56" s="56"/>
      <c r="JN56" s="92"/>
      <c r="JO56" s="85" t="s">
        <v>0</v>
      </c>
      <c r="JP56" s="92"/>
      <c r="JQ56" s="85"/>
      <c r="JR56" s="84"/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85"/>
      <c r="KD56" s="84"/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345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345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85"/>
      <c r="FN57" s="84"/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7" t="s">
        <v>115</v>
      </c>
      <c r="GR57" s="314" t="s">
        <v>115</v>
      </c>
      <c r="GS57" s="56"/>
      <c r="GT57" s="92"/>
      <c r="GU57" s="85" t="s">
        <v>0</v>
      </c>
      <c r="GV57" s="92"/>
      <c r="GW57" s="85"/>
      <c r="GX57" s="84"/>
      <c r="GY57" s="56"/>
      <c r="GZ57" s="92"/>
      <c r="HA57" s="85" t="s">
        <v>0</v>
      </c>
      <c r="HB57" s="92"/>
      <c r="HC57" s="85"/>
      <c r="HD57" s="84"/>
      <c r="HE57" s="56"/>
      <c r="HF57" s="92"/>
      <c r="HG57" s="85" t="s">
        <v>0</v>
      </c>
      <c r="HH57" s="92"/>
      <c r="HI57" s="85"/>
      <c r="HJ57" s="84"/>
      <c r="HK57" s="56"/>
      <c r="HL57" s="92"/>
      <c r="HM57" s="85" t="s">
        <v>0</v>
      </c>
      <c r="HN57" s="92"/>
      <c r="HO57" s="85"/>
      <c r="HP57" s="84"/>
      <c r="HQ57" s="56"/>
      <c r="HR57" s="92"/>
      <c r="HS57" s="85" t="s">
        <v>0</v>
      </c>
      <c r="HT57" s="92"/>
      <c r="HU57" s="85"/>
      <c r="HV57" s="84"/>
      <c r="HW57" s="56"/>
      <c r="HX57" s="92"/>
      <c r="HY57" s="85" t="s">
        <v>0</v>
      </c>
      <c r="HZ57" s="92"/>
      <c r="IA57" s="85"/>
      <c r="IB57" s="84"/>
      <c r="IC57" s="56"/>
      <c r="ID57" s="92"/>
      <c r="IE57" s="85" t="s">
        <v>0</v>
      </c>
      <c r="IF57" s="92"/>
      <c r="IG57" s="85"/>
      <c r="IH57" s="84"/>
      <c r="II57" s="56"/>
      <c r="IJ57" s="92"/>
      <c r="IK57" s="85" t="s">
        <v>0</v>
      </c>
      <c r="IL57" s="92"/>
      <c r="IM57" s="85"/>
      <c r="IN57" s="84"/>
      <c r="IO57" s="56"/>
      <c r="IP57" s="92"/>
      <c r="IQ57" s="85" t="s">
        <v>0</v>
      </c>
      <c r="IR57" s="92"/>
      <c r="IS57" s="85"/>
      <c r="IT57" s="84"/>
      <c r="IU57" s="56"/>
      <c r="IV57" s="92"/>
      <c r="IW57" s="85" t="s">
        <v>0</v>
      </c>
      <c r="IX57" s="92"/>
      <c r="IY57" s="85"/>
      <c r="IZ57" s="84"/>
      <c r="JA57" s="56"/>
      <c r="JB57" s="92"/>
      <c r="JC57" s="85" t="s">
        <v>0</v>
      </c>
      <c r="JD57" s="92"/>
      <c r="JE57" s="85"/>
      <c r="JF57" s="84"/>
      <c r="JG57" s="56"/>
      <c r="JH57" s="92"/>
      <c r="JI57" s="85" t="s">
        <v>0</v>
      </c>
      <c r="JJ57" s="92"/>
      <c r="JK57" s="85"/>
      <c r="JL57" s="84"/>
      <c r="JM57" s="56"/>
      <c r="JN57" s="92"/>
      <c r="JO57" s="85" t="s">
        <v>0</v>
      </c>
      <c r="JP57" s="92"/>
      <c r="JQ57" s="85"/>
      <c r="JR57" s="84"/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85"/>
      <c r="KD57" s="84"/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346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85"/>
      <c r="FN58" s="84"/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7" t="s">
        <v>115</v>
      </c>
      <c r="GR58" s="314" t="s">
        <v>115</v>
      </c>
      <c r="GS58" s="56"/>
      <c r="GT58" s="92"/>
      <c r="GU58" s="85" t="s">
        <v>0</v>
      </c>
      <c r="GV58" s="92"/>
      <c r="GW58" s="85"/>
      <c r="GX58" s="84"/>
      <c r="GY58" s="56"/>
      <c r="GZ58" s="92"/>
      <c r="HA58" s="85" t="s">
        <v>0</v>
      </c>
      <c r="HB58" s="92"/>
      <c r="HC58" s="85"/>
      <c r="HD58" s="84"/>
      <c r="HE58" s="56"/>
      <c r="HF58" s="92"/>
      <c r="HG58" s="85" t="s">
        <v>0</v>
      </c>
      <c r="HH58" s="92"/>
      <c r="HI58" s="85"/>
      <c r="HJ58" s="84"/>
      <c r="HK58" s="56"/>
      <c r="HL58" s="92"/>
      <c r="HM58" s="85" t="s">
        <v>0</v>
      </c>
      <c r="HN58" s="92"/>
      <c r="HO58" s="85"/>
      <c r="HP58" s="84"/>
      <c r="HQ58" s="56"/>
      <c r="HR58" s="92"/>
      <c r="HS58" s="85" t="s">
        <v>0</v>
      </c>
      <c r="HT58" s="92"/>
      <c r="HU58" s="85"/>
      <c r="HV58" s="84"/>
      <c r="HW58" s="56"/>
      <c r="HX58" s="92"/>
      <c r="HY58" s="85" t="s">
        <v>0</v>
      </c>
      <c r="HZ58" s="92"/>
      <c r="IA58" s="85"/>
      <c r="IB58" s="84"/>
      <c r="IC58" s="56"/>
      <c r="ID58" s="92"/>
      <c r="IE58" s="85" t="s">
        <v>0</v>
      </c>
      <c r="IF58" s="92"/>
      <c r="IG58" s="85"/>
      <c r="IH58" s="84"/>
      <c r="II58" s="56"/>
      <c r="IJ58" s="92"/>
      <c r="IK58" s="85" t="s">
        <v>0</v>
      </c>
      <c r="IL58" s="92"/>
      <c r="IM58" s="85"/>
      <c r="IN58" s="84"/>
      <c r="IO58" s="56"/>
      <c r="IP58" s="92"/>
      <c r="IQ58" s="85" t="s">
        <v>0</v>
      </c>
      <c r="IR58" s="92"/>
      <c r="IS58" s="85"/>
      <c r="IT58" s="84"/>
      <c r="IU58" s="56"/>
      <c r="IV58" s="92"/>
      <c r="IW58" s="85" t="s">
        <v>0</v>
      </c>
      <c r="IX58" s="92"/>
      <c r="IY58" s="85"/>
      <c r="IZ58" s="84"/>
      <c r="JA58" s="56"/>
      <c r="JB58" s="92"/>
      <c r="JC58" s="85" t="s">
        <v>0</v>
      </c>
      <c r="JD58" s="92"/>
      <c r="JE58" s="85"/>
      <c r="JF58" s="84"/>
      <c r="JG58" s="56"/>
      <c r="JH58" s="92"/>
      <c r="JI58" s="85" t="s">
        <v>0</v>
      </c>
      <c r="JJ58" s="92"/>
      <c r="JK58" s="85"/>
      <c r="JL58" s="84"/>
      <c r="JM58" s="56"/>
      <c r="JN58" s="92"/>
      <c r="JO58" s="85" t="s">
        <v>0</v>
      </c>
      <c r="JP58" s="92"/>
      <c r="JQ58" s="85"/>
      <c r="JR58" s="84"/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85"/>
      <c r="KD58" s="84"/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355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346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346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345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85"/>
      <c r="FN59" s="84"/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7" t="s">
        <v>115</v>
      </c>
      <c r="GR59" s="314" t="s">
        <v>115</v>
      </c>
      <c r="GS59" s="56"/>
      <c r="GT59" s="92"/>
      <c r="GU59" s="85" t="s">
        <v>0</v>
      </c>
      <c r="GV59" s="92"/>
      <c r="GW59" s="85"/>
      <c r="GX59" s="84"/>
      <c r="GY59" s="56"/>
      <c r="GZ59" s="92"/>
      <c r="HA59" s="85" t="s">
        <v>0</v>
      </c>
      <c r="HB59" s="92"/>
      <c r="HC59" s="85"/>
      <c r="HD59" s="84"/>
      <c r="HE59" s="56"/>
      <c r="HF59" s="92"/>
      <c r="HG59" s="85" t="s">
        <v>0</v>
      </c>
      <c r="HH59" s="92"/>
      <c r="HI59" s="85"/>
      <c r="HJ59" s="84"/>
      <c r="HK59" s="56"/>
      <c r="HL59" s="92"/>
      <c r="HM59" s="85" t="s">
        <v>0</v>
      </c>
      <c r="HN59" s="92"/>
      <c r="HO59" s="85"/>
      <c r="HP59" s="84"/>
      <c r="HQ59" s="56"/>
      <c r="HR59" s="92"/>
      <c r="HS59" s="85" t="s">
        <v>0</v>
      </c>
      <c r="HT59" s="92"/>
      <c r="HU59" s="85"/>
      <c r="HV59" s="84"/>
      <c r="HW59" s="56"/>
      <c r="HX59" s="92"/>
      <c r="HY59" s="85" t="s">
        <v>0</v>
      </c>
      <c r="HZ59" s="92"/>
      <c r="IA59" s="85"/>
      <c r="IB59" s="84"/>
      <c r="IC59" s="56"/>
      <c r="ID59" s="92"/>
      <c r="IE59" s="85" t="s">
        <v>0</v>
      </c>
      <c r="IF59" s="92"/>
      <c r="IG59" s="85"/>
      <c r="IH59" s="84"/>
      <c r="II59" s="56"/>
      <c r="IJ59" s="92"/>
      <c r="IK59" s="85" t="s">
        <v>0</v>
      </c>
      <c r="IL59" s="92"/>
      <c r="IM59" s="85"/>
      <c r="IN59" s="84"/>
      <c r="IO59" s="56"/>
      <c r="IP59" s="92"/>
      <c r="IQ59" s="85" t="s">
        <v>0</v>
      </c>
      <c r="IR59" s="92"/>
      <c r="IS59" s="85"/>
      <c r="IT59" s="84"/>
      <c r="IU59" s="56"/>
      <c r="IV59" s="92"/>
      <c r="IW59" s="85" t="s">
        <v>0</v>
      </c>
      <c r="IX59" s="92"/>
      <c r="IY59" s="85"/>
      <c r="IZ59" s="84"/>
      <c r="JA59" s="56"/>
      <c r="JB59" s="92"/>
      <c r="JC59" s="85" t="s">
        <v>0</v>
      </c>
      <c r="JD59" s="92"/>
      <c r="JE59" s="85"/>
      <c r="JF59" s="84"/>
      <c r="JG59" s="56"/>
      <c r="JH59" s="92"/>
      <c r="JI59" s="85" t="s">
        <v>0</v>
      </c>
      <c r="JJ59" s="92"/>
      <c r="JK59" s="85"/>
      <c r="JL59" s="84"/>
      <c r="JM59" s="56"/>
      <c r="JN59" s="92"/>
      <c r="JO59" s="85" t="s">
        <v>0</v>
      </c>
      <c r="JP59" s="92"/>
      <c r="JQ59" s="85"/>
      <c r="JR59" s="84"/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85"/>
      <c r="KD59" s="84"/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85"/>
      <c r="FN60" s="84"/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7" t="s">
        <v>115</v>
      </c>
      <c r="GR60" s="314" t="s">
        <v>115</v>
      </c>
      <c r="GS60" s="56"/>
      <c r="GT60" s="92"/>
      <c r="GU60" s="85" t="s">
        <v>0</v>
      </c>
      <c r="GV60" s="92"/>
      <c r="GW60" s="85"/>
      <c r="GX60" s="84"/>
      <c r="GY60" s="56"/>
      <c r="GZ60" s="92"/>
      <c r="HA60" s="85" t="s">
        <v>0</v>
      </c>
      <c r="HB60" s="92"/>
      <c r="HC60" s="85"/>
      <c r="HD60" s="84"/>
      <c r="HE60" s="56"/>
      <c r="HF60" s="92"/>
      <c r="HG60" s="85" t="s">
        <v>0</v>
      </c>
      <c r="HH60" s="92"/>
      <c r="HI60" s="85"/>
      <c r="HJ60" s="84"/>
      <c r="HK60" s="56"/>
      <c r="HL60" s="92"/>
      <c r="HM60" s="85" t="s">
        <v>0</v>
      </c>
      <c r="HN60" s="92"/>
      <c r="HO60" s="85"/>
      <c r="HP60" s="84"/>
      <c r="HQ60" s="56"/>
      <c r="HR60" s="92"/>
      <c r="HS60" s="85" t="s">
        <v>0</v>
      </c>
      <c r="HT60" s="92"/>
      <c r="HU60" s="85"/>
      <c r="HV60" s="84"/>
      <c r="HW60" s="56"/>
      <c r="HX60" s="92"/>
      <c r="HY60" s="85" t="s">
        <v>0</v>
      </c>
      <c r="HZ60" s="92"/>
      <c r="IA60" s="85"/>
      <c r="IB60" s="84"/>
      <c r="IC60" s="56"/>
      <c r="ID60" s="92"/>
      <c r="IE60" s="85" t="s">
        <v>0</v>
      </c>
      <c r="IF60" s="92"/>
      <c r="IG60" s="85"/>
      <c r="IH60" s="84"/>
      <c r="II60" s="56"/>
      <c r="IJ60" s="92"/>
      <c r="IK60" s="85" t="s">
        <v>0</v>
      </c>
      <c r="IL60" s="92"/>
      <c r="IM60" s="85"/>
      <c r="IN60" s="84"/>
      <c r="IO60" s="56"/>
      <c r="IP60" s="92"/>
      <c r="IQ60" s="85" t="s">
        <v>0</v>
      </c>
      <c r="IR60" s="92"/>
      <c r="IS60" s="85"/>
      <c r="IT60" s="84"/>
      <c r="IU60" s="56"/>
      <c r="IV60" s="92"/>
      <c r="IW60" s="85" t="s">
        <v>0</v>
      </c>
      <c r="IX60" s="92"/>
      <c r="IY60" s="85"/>
      <c r="IZ60" s="84"/>
      <c r="JA60" s="56"/>
      <c r="JB60" s="92"/>
      <c r="JC60" s="85" t="s">
        <v>0</v>
      </c>
      <c r="JD60" s="92"/>
      <c r="JE60" s="85"/>
      <c r="JF60" s="84"/>
      <c r="JG60" s="56"/>
      <c r="JH60" s="92"/>
      <c r="JI60" s="85" t="s">
        <v>0</v>
      </c>
      <c r="JJ60" s="92"/>
      <c r="JK60" s="85"/>
      <c r="JL60" s="84"/>
      <c r="JM60" s="56"/>
      <c r="JN60" s="92"/>
      <c r="JO60" s="85" t="s">
        <v>0</v>
      </c>
      <c r="JP60" s="92"/>
      <c r="JQ60" s="85"/>
      <c r="JR60" s="84"/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85"/>
      <c r="KD60" s="84"/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85"/>
      <c r="FN61" s="84"/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7" t="s">
        <v>115</v>
      </c>
      <c r="GR61" s="314" t="s">
        <v>115</v>
      </c>
      <c r="GS61" s="56"/>
      <c r="GT61" s="92"/>
      <c r="GU61" s="85" t="s">
        <v>0</v>
      </c>
      <c r="GV61" s="92"/>
      <c r="GW61" s="85"/>
      <c r="GX61" s="84"/>
      <c r="GY61" s="56"/>
      <c r="GZ61" s="92"/>
      <c r="HA61" s="85" t="s">
        <v>0</v>
      </c>
      <c r="HB61" s="92"/>
      <c r="HC61" s="85"/>
      <c r="HD61" s="84"/>
      <c r="HE61" s="56"/>
      <c r="HF61" s="92"/>
      <c r="HG61" s="85" t="s">
        <v>0</v>
      </c>
      <c r="HH61" s="92"/>
      <c r="HI61" s="85"/>
      <c r="HJ61" s="84"/>
      <c r="HK61" s="56"/>
      <c r="HL61" s="92"/>
      <c r="HM61" s="85" t="s">
        <v>0</v>
      </c>
      <c r="HN61" s="92"/>
      <c r="HO61" s="85"/>
      <c r="HP61" s="84"/>
      <c r="HQ61" s="56"/>
      <c r="HR61" s="92"/>
      <c r="HS61" s="85" t="s">
        <v>0</v>
      </c>
      <c r="HT61" s="92"/>
      <c r="HU61" s="85"/>
      <c r="HV61" s="84"/>
      <c r="HW61" s="56"/>
      <c r="HX61" s="92"/>
      <c r="HY61" s="85" t="s">
        <v>0</v>
      </c>
      <c r="HZ61" s="92"/>
      <c r="IA61" s="85"/>
      <c r="IB61" s="84"/>
      <c r="IC61" s="56"/>
      <c r="ID61" s="92"/>
      <c r="IE61" s="85" t="s">
        <v>0</v>
      </c>
      <c r="IF61" s="92"/>
      <c r="IG61" s="85"/>
      <c r="IH61" s="84"/>
      <c r="II61" s="56"/>
      <c r="IJ61" s="92"/>
      <c r="IK61" s="85" t="s">
        <v>0</v>
      </c>
      <c r="IL61" s="92"/>
      <c r="IM61" s="85"/>
      <c r="IN61" s="84"/>
      <c r="IO61" s="56"/>
      <c r="IP61" s="92"/>
      <c r="IQ61" s="85" t="s">
        <v>0</v>
      </c>
      <c r="IR61" s="92"/>
      <c r="IS61" s="85"/>
      <c r="IT61" s="84"/>
      <c r="IU61" s="56"/>
      <c r="IV61" s="92"/>
      <c r="IW61" s="85" t="s">
        <v>0</v>
      </c>
      <c r="IX61" s="92"/>
      <c r="IY61" s="85"/>
      <c r="IZ61" s="84"/>
      <c r="JA61" s="56"/>
      <c r="JB61" s="92"/>
      <c r="JC61" s="85" t="s">
        <v>0</v>
      </c>
      <c r="JD61" s="92"/>
      <c r="JE61" s="85"/>
      <c r="JF61" s="84"/>
      <c r="JG61" s="56"/>
      <c r="JH61" s="92"/>
      <c r="JI61" s="85" t="s">
        <v>0</v>
      </c>
      <c r="JJ61" s="92"/>
      <c r="JK61" s="85"/>
      <c r="JL61" s="84"/>
      <c r="JM61" s="56"/>
      <c r="JN61" s="92"/>
      <c r="JO61" s="85" t="s">
        <v>0</v>
      </c>
      <c r="JP61" s="92"/>
      <c r="JQ61" s="85"/>
      <c r="JR61" s="84"/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85"/>
      <c r="KD61" s="84"/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85"/>
      <c r="FN62" s="84"/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7" t="s">
        <v>115</v>
      </c>
      <c r="GR62" s="314" t="s">
        <v>115</v>
      </c>
      <c r="GS62" s="56"/>
      <c r="GT62" s="92"/>
      <c r="GU62" s="85" t="s">
        <v>0</v>
      </c>
      <c r="GV62" s="92"/>
      <c r="GW62" s="85"/>
      <c r="GX62" s="84"/>
      <c r="GY62" s="56"/>
      <c r="GZ62" s="92"/>
      <c r="HA62" s="85" t="s">
        <v>0</v>
      </c>
      <c r="HB62" s="92"/>
      <c r="HC62" s="85"/>
      <c r="HD62" s="84"/>
      <c r="HE62" s="56"/>
      <c r="HF62" s="92"/>
      <c r="HG62" s="85" t="s">
        <v>0</v>
      </c>
      <c r="HH62" s="92"/>
      <c r="HI62" s="85"/>
      <c r="HJ62" s="84"/>
      <c r="HK62" s="56"/>
      <c r="HL62" s="92"/>
      <c r="HM62" s="85" t="s">
        <v>0</v>
      </c>
      <c r="HN62" s="92"/>
      <c r="HO62" s="85"/>
      <c r="HP62" s="84"/>
      <c r="HQ62" s="56"/>
      <c r="HR62" s="92"/>
      <c r="HS62" s="85" t="s">
        <v>0</v>
      </c>
      <c r="HT62" s="92"/>
      <c r="HU62" s="85"/>
      <c r="HV62" s="84"/>
      <c r="HW62" s="56"/>
      <c r="HX62" s="92"/>
      <c r="HY62" s="85" t="s">
        <v>0</v>
      </c>
      <c r="HZ62" s="92"/>
      <c r="IA62" s="85"/>
      <c r="IB62" s="84"/>
      <c r="IC62" s="56"/>
      <c r="ID62" s="92"/>
      <c r="IE62" s="85" t="s">
        <v>0</v>
      </c>
      <c r="IF62" s="92"/>
      <c r="IG62" s="85"/>
      <c r="IH62" s="84"/>
      <c r="II62" s="56"/>
      <c r="IJ62" s="92"/>
      <c r="IK62" s="85" t="s">
        <v>0</v>
      </c>
      <c r="IL62" s="92"/>
      <c r="IM62" s="85"/>
      <c r="IN62" s="84"/>
      <c r="IO62" s="56"/>
      <c r="IP62" s="92"/>
      <c r="IQ62" s="85" t="s">
        <v>0</v>
      </c>
      <c r="IR62" s="92"/>
      <c r="IS62" s="85"/>
      <c r="IT62" s="84"/>
      <c r="IU62" s="56"/>
      <c r="IV62" s="92"/>
      <c r="IW62" s="85" t="s">
        <v>0</v>
      </c>
      <c r="IX62" s="92"/>
      <c r="IY62" s="85"/>
      <c r="IZ62" s="84"/>
      <c r="JA62" s="56"/>
      <c r="JB62" s="92"/>
      <c r="JC62" s="85" t="s">
        <v>0</v>
      </c>
      <c r="JD62" s="92"/>
      <c r="JE62" s="85"/>
      <c r="JF62" s="84"/>
      <c r="JG62" s="56"/>
      <c r="JH62" s="92"/>
      <c r="JI62" s="85" t="s">
        <v>0</v>
      </c>
      <c r="JJ62" s="92"/>
      <c r="JK62" s="85"/>
      <c r="JL62" s="84"/>
      <c r="JM62" s="56"/>
      <c r="JN62" s="92"/>
      <c r="JO62" s="85" t="s">
        <v>0</v>
      </c>
      <c r="JP62" s="92"/>
      <c r="JQ62" s="85"/>
      <c r="JR62" s="84"/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85"/>
      <c r="KD62" s="84"/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346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355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346</v>
      </c>
      <c r="CH63" s="84" t="s">
        <v>362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85"/>
      <c r="FN63" s="84"/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7" t="s">
        <v>115</v>
      </c>
      <c r="GR63" s="314" t="s">
        <v>115</v>
      </c>
      <c r="GS63" s="56"/>
      <c r="GT63" s="92"/>
      <c r="GU63" s="85" t="s">
        <v>0</v>
      </c>
      <c r="GV63" s="92"/>
      <c r="GW63" s="85"/>
      <c r="GX63" s="84"/>
      <c r="GY63" s="56"/>
      <c r="GZ63" s="92"/>
      <c r="HA63" s="85" t="s">
        <v>0</v>
      </c>
      <c r="HB63" s="92"/>
      <c r="HC63" s="85"/>
      <c r="HD63" s="84"/>
      <c r="HE63" s="56"/>
      <c r="HF63" s="92"/>
      <c r="HG63" s="85" t="s">
        <v>0</v>
      </c>
      <c r="HH63" s="92"/>
      <c r="HI63" s="85"/>
      <c r="HJ63" s="84"/>
      <c r="HK63" s="56"/>
      <c r="HL63" s="92"/>
      <c r="HM63" s="85" t="s">
        <v>0</v>
      </c>
      <c r="HN63" s="92"/>
      <c r="HO63" s="85"/>
      <c r="HP63" s="84"/>
      <c r="HQ63" s="56"/>
      <c r="HR63" s="92"/>
      <c r="HS63" s="85" t="s">
        <v>0</v>
      </c>
      <c r="HT63" s="92"/>
      <c r="HU63" s="85"/>
      <c r="HV63" s="84"/>
      <c r="HW63" s="56"/>
      <c r="HX63" s="92"/>
      <c r="HY63" s="85" t="s">
        <v>0</v>
      </c>
      <c r="HZ63" s="92"/>
      <c r="IA63" s="85"/>
      <c r="IB63" s="84"/>
      <c r="IC63" s="56"/>
      <c r="ID63" s="92"/>
      <c r="IE63" s="85" t="s">
        <v>0</v>
      </c>
      <c r="IF63" s="92"/>
      <c r="IG63" s="85"/>
      <c r="IH63" s="84"/>
      <c r="II63" s="56"/>
      <c r="IJ63" s="92"/>
      <c r="IK63" s="85" t="s">
        <v>0</v>
      </c>
      <c r="IL63" s="92"/>
      <c r="IM63" s="85"/>
      <c r="IN63" s="84"/>
      <c r="IO63" s="56"/>
      <c r="IP63" s="92"/>
      <c r="IQ63" s="85" t="s">
        <v>0</v>
      </c>
      <c r="IR63" s="92"/>
      <c r="IS63" s="85"/>
      <c r="IT63" s="84"/>
      <c r="IU63" s="56"/>
      <c r="IV63" s="92"/>
      <c r="IW63" s="85" t="s">
        <v>0</v>
      </c>
      <c r="IX63" s="92"/>
      <c r="IY63" s="85"/>
      <c r="IZ63" s="84"/>
      <c r="JA63" s="56"/>
      <c r="JB63" s="92"/>
      <c r="JC63" s="85" t="s">
        <v>0</v>
      </c>
      <c r="JD63" s="92"/>
      <c r="JE63" s="85"/>
      <c r="JF63" s="84"/>
      <c r="JG63" s="56"/>
      <c r="JH63" s="92"/>
      <c r="JI63" s="85" t="s">
        <v>0</v>
      </c>
      <c r="JJ63" s="92"/>
      <c r="JK63" s="85"/>
      <c r="JL63" s="84"/>
      <c r="JM63" s="56"/>
      <c r="JN63" s="92"/>
      <c r="JO63" s="85" t="s">
        <v>0</v>
      </c>
      <c r="JP63" s="92"/>
      <c r="JQ63" s="85"/>
      <c r="JR63" s="84"/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85"/>
      <c r="KD63" s="84"/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85"/>
      <c r="FN64" s="84"/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7" t="s">
        <v>115</v>
      </c>
      <c r="GR64" s="314" t="s">
        <v>115</v>
      </c>
      <c r="GS64" s="56"/>
      <c r="GT64" s="92"/>
      <c r="GU64" s="85" t="s">
        <v>0</v>
      </c>
      <c r="GV64" s="92"/>
      <c r="GW64" s="85"/>
      <c r="GX64" s="84"/>
      <c r="GY64" s="56"/>
      <c r="GZ64" s="92"/>
      <c r="HA64" s="85" t="s">
        <v>0</v>
      </c>
      <c r="HB64" s="92"/>
      <c r="HC64" s="85"/>
      <c r="HD64" s="84"/>
      <c r="HE64" s="56"/>
      <c r="HF64" s="92"/>
      <c r="HG64" s="85" t="s">
        <v>0</v>
      </c>
      <c r="HH64" s="92"/>
      <c r="HI64" s="85"/>
      <c r="HJ64" s="84"/>
      <c r="HK64" s="56"/>
      <c r="HL64" s="92"/>
      <c r="HM64" s="85" t="s">
        <v>0</v>
      </c>
      <c r="HN64" s="92"/>
      <c r="HO64" s="85"/>
      <c r="HP64" s="84"/>
      <c r="HQ64" s="56"/>
      <c r="HR64" s="92"/>
      <c r="HS64" s="85" t="s">
        <v>0</v>
      </c>
      <c r="HT64" s="92"/>
      <c r="HU64" s="85"/>
      <c r="HV64" s="84"/>
      <c r="HW64" s="56"/>
      <c r="HX64" s="92"/>
      <c r="HY64" s="85" t="s">
        <v>0</v>
      </c>
      <c r="HZ64" s="92"/>
      <c r="IA64" s="85"/>
      <c r="IB64" s="84"/>
      <c r="IC64" s="56"/>
      <c r="ID64" s="92"/>
      <c r="IE64" s="85" t="s">
        <v>0</v>
      </c>
      <c r="IF64" s="92"/>
      <c r="IG64" s="85"/>
      <c r="IH64" s="84"/>
      <c r="II64" s="56"/>
      <c r="IJ64" s="92"/>
      <c r="IK64" s="85" t="s">
        <v>0</v>
      </c>
      <c r="IL64" s="92"/>
      <c r="IM64" s="85"/>
      <c r="IN64" s="84"/>
      <c r="IO64" s="56"/>
      <c r="IP64" s="92"/>
      <c r="IQ64" s="85" t="s">
        <v>0</v>
      </c>
      <c r="IR64" s="92"/>
      <c r="IS64" s="85"/>
      <c r="IT64" s="84"/>
      <c r="IU64" s="56"/>
      <c r="IV64" s="92"/>
      <c r="IW64" s="85" t="s">
        <v>0</v>
      </c>
      <c r="IX64" s="92"/>
      <c r="IY64" s="85"/>
      <c r="IZ64" s="84"/>
      <c r="JA64" s="56"/>
      <c r="JB64" s="92"/>
      <c r="JC64" s="85" t="s">
        <v>0</v>
      </c>
      <c r="JD64" s="92"/>
      <c r="JE64" s="85"/>
      <c r="JF64" s="84"/>
      <c r="JG64" s="56"/>
      <c r="JH64" s="92"/>
      <c r="JI64" s="85" t="s">
        <v>0</v>
      </c>
      <c r="JJ64" s="92"/>
      <c r="JK64" s="85"/>
      <c r="JL64" s="84"/>
      <c r="JM64" s="56"/>
      <c r="JN64" s="92"/>
      <c r="JO64" s="85" t="s">
        <v>0</v>
      </c>
      <c r="JP64" s="92"/>
      <c r="JQ64" s="85"/>
      <c r="JR64" s="84"/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85"/>
      <c r="KD64" s="84"/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85"/>
      <c r="FN65" s="84"/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7" t="s">
        <v>115</v>
      </c>
      <c r="GR65" s="314" t="s">
        <v>115</v>
      </c>
      <c r="GS65" s="56"/>
      <c r="GT65" s="92"/>
      <c r="GU65" s="85" t="s">
        <v>0</v>
      </c>
      <c r="GV65" s="92"/>
      <c r="GW65" s="85"/>
      <c r="GX65" s="84"/>
      <c r="GY65" s="56"/>
      <c r="GZ65" s="92"/>
      <c r="HA65" s="85" t="s">
        <v>0</v>
      </c>
      <c r="HB65" s="92"/>
      <c r="HC65" s="85"/>
      <c r="HD65" s="84"/>
      <c r="HE65" s="56"/>
      <c r="HF65" s="92"/>
      <c r="HG65" s="85" t="s">
        <v>0</v>
      </c>
      <c r="HH65" s="92"/>
      <c r="HI65" s="85"/>
      <c r="HJ65" s="84"/>
      <c r="HK65" s="56"/>
      <c r="HL65" s="92"/>
      <c r="HM65" s="85" t="s">
        <v>0</v>
      </c>
      <c r="HN65" s="92"/>
      <c r="HO65" s="85"/>
      <c r="HP65" s="84"/>
      <c r="HQ65" s="56"/>
      <c r="HR65" s="92"/>
      <c r="HS65" s="85" t="s">
        <v>0</v>
      </c>
      <c r="HT65" s="92"/>
      <c r="HU65" s="85"/>
      <c r="HV65" s="84"/>
      <c r="HW65" s="56"/>
      <c r="HX65" s="92"/>
      <c r="HY65" s="85" t="s">
        <v>0</v>
      </c>
      <c r="HZ65" s="92"/>
      <c r="IA65" s="85"/>
      <c r="IB65" s="84"/>
      <c r="IC65" s="56"/>
      <c r="ID65" s="92"/>
      <c r="IE65" s="85" t="s">
        <v>0</v>
      </c>
      <c r="IF65" s="92"/>
      <c r="IG65" s="85"/>
      <c r="IH65" s="84"/>
      <c r="II65" s="56"/>
      <c r="IJ65" s="92"/>
      <c r="IK65" s="85" t="s">
        <v>0</v>
      </c>
      <c r="IL65" s="92"/>
      <c r="IM65" s="85"/>
      <c r="IN65" s="84"/>
      <c r="IO65" s="56"/>
      <c r="IP65" s="92"/>
      <c r="IQ65" s="85" t="s">
        <v>0</v>
      </c>
      <c r="IR65" s="92"/>
      <c r="IS65" s="85"/>
      <c r="IT65" s="84"/>
      <c r="IU65" s="56"/>
      <c r="IV65" s="92"/>
      <c r="IW65" s="85" t="s">
        <v>0</v>
      </c>
      <c r="IX65" s="92"/>
      <c r="IY65" s="85"/>
      <c r="IZ65" s="84"/>
      <c r="JA65" s="56"/>
      <c r="JB65" s="92"/>
      <c r="JC65" s="85" t="s">
        <v>0</v>
      </c>
      <c r="JD65" s="92"/>
      <c r="JE65" s="85"/>
      <c r="JF65" s="84"/>
      <c r="JG65" s="56"/>
      <c r="JH65" s="92"/>
      <c r="JI65" s="85" t="s">
        <v>0</v>
      </c>
      <c r="JJ65" s="92"/>
      <c r="JK65" s="85"/>
      <c r="JL65" s="84"/>
      <c r="JM65" s="56"/>
      <c r="JN65" s="92"/>
      <c r="JO65" s="85" t="s">
        <v>0</v>
      </c>
      <c r="JP65" s="92"/>
      <c r="JQ65" s="85"/>
      <c r="JR65" s="84"/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85"/>
      <c r="KD65" s="84"/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355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346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346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380</v>
      </c>
      <c r="FI66" s="56"/>
      <c r="FJ66" s="92"/>
      <c r="FK66" s="85" t="s">
        <v>0</v>
      </c>
      <c r="FL66" s="92"/>
      <c r="FM66" s="85"/>
      <c r="FN66" s="84"/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355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/>
      <c r="GU66" s="85" t="s">
        <v>0</v>
      </c>
      <c r="GV66" s="92"/>
      <c r="GW66" s="85"/>
      <c r="GX66" s="84"/>
      <c r="GY66" s="56"/>
      <c r="GZ66" s="92"/>
      <c r="HA66" s="85" t="s">
        <v>0</v>
      </c>
      <c r="HB66" s="92"/>
      <c r="HC66" s="85"/>
      <c r="HD66" s="84"/>
      <c r="HE66" s="56"/>
      <c r="HF66" s="92"/>
      <c r="HG66" s="85" t="s">
        <v>0</v>
      </c>
      <c r="HH66" s="92"/>
      <c r="HI66" s="85"/>
      <c r="HJ66" s="84"/>
      <c r="HK66" s="56"/>
      <c r="HL66" s="92"/>
      <c r="HM66" s="85" t="s">
        <v>0</v>
      </c>
      <c r="HN66" s="92"/>
      <c r="HO66" s="85"/>
      <c r="HP66" s="84"/>
      <c r="HQ66" s="56"/>
      <c r="HR66" s="92"/>
      <c r="HS66" s="85" t="s">
        <v>0</v>
      </c>
      <c r="HT66" s="92"/>
      <c r="HU66" s="85"/>
      <c r="HV66" s="84"/>
      <c r="HW66" s="56"/>
      <c r="HX66" s="92"/>
      <c r="HY66" s="85" t="s">
        <v>0</v>
      </c>
      <c r="HZ66" s="92"/>
      <c r="IA66" s="85"/>
      <c r="IB66" s="84"/>
      <c r="IC66" s="56"/>
      <c r="ID66" s="92"/>
      <c r="IE66" s="85" t="s">
        <v>0</v>
      </c>
      <c r="IF66" s="92"/>
      <c r="IG66" s="85"/>
      <c r="IH66" s="84"/>
      <c r="II66" s="56"/>
      <c r="IJ66" s="92"/>
      <c r="IK66" s="85" t="s">
        <v>0</v>
      </c>
      <c r="IL66" s="92"/>
      <c r="IM66" s="85"/>
      <c r="IN66" s="84"/>
      <c r="IO66" s="56"/>
      <c r="IP66" s="92"/>
      <c r="IQ66" s="85" t="s">
        <v>0</v>
      </c>
      <c r="IR66" s="92"/>
      <c r="IS66" s="85"/>
      <c r="IT66" s="84"/>
      <c r="IU66" s="56"/>
      <c r="IV66" s="92"/>
      <c r="IW66" s="85" t="s">
        <v>0</v>
      </c>
      <c r="IX66" s="92"/>
      <c r="IY66" s="85"/>
      <c r="IZ66" s="84"/>
      <c r="JA66" s="56"/>
      <c r="JB66" s="92"/>
      <c r="JC66" s="85" t="s">
        <v>0</v>
      </c>
      <c r="JD66" s="92"/>
      <c r="JE66" s="85"/>
      <c r="JF66" s="84"/>
      <c r="JG66" s="56"/>
      <c r="JH66" s="92"/>
      <c r="JI66" s="85" t="s">
        <v>0</v>
      </c>
      <c r="JJ66" s="92"/>
      <c r="JK66" s="85"/>
      <c r="JL66" s="84"/>
      <c r="JM66" s="56"/>
      <c r="JN66" s="92"/>
      <c r="JO66" s="85" t="s">
        <v>0</v>
      </c>
      <c r="JP66" s="92"/>
      <c r="JQ66" s="85"/>
      <c r="JR66" s="84"/>
      <c r="JS66" s="56"/>
      <c r="JT66" s="92"/>
      <c r="JU66" s="85" t="s">
        <v>0</v>
      </c>
      <c r="JV66" s="92"/>
      <c r="JW66" s="85"/>
      <c r="JX66" s="84"/>
      <c r="JY66" s="56"/>
      <c r="JZ66" s="92"/>
      <c r="KA66" s="85" t="s">
        <v>0</v>
      </c>
      <c r="KB66" s="92"/>
      <c r="KC66" s="85"/>
      <c r="KD66" s="84"/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85"/>
      <c r="FN67" s="84"/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7" t="s">
        <v>115</v>
      </c>
      <c r="GR67" s="314" t="s">
        <v>115</v>
      </c>
      <c r="GS67" s="56"/>
      <c r="GT67" s="92"/>
      <c r="GU67" s="85" t="s">
        <v>0</v>
      </c>
      <c r="GV67" s="92"/>
      <c r="GW67" s="85"/>
      <c r="GX67" s="84"/>
      <c r="GY67" s="56"/>
      <c r="GZ67" s="92"/>
      <c r="HA67" s="85" t="s">
        <v>0</v>
      </c>
      <c r="HB67" s="92"/>
      <c r="HC67" s="85"/>
      <c r="HD67" s="84"/>
      <c r="HE67" s="56"/>
      <c r="HF67" s="92"/>
      <c r="HG67" s="85" t="s">
        <v>0</v>
      </c>
      <c r="HH67" s="92"/>
      <c r="HI67" s="85"/>
      <c r="HJ67" s="84"/>
      <c r="HK67" s="56"/>
      <c r="HL67" s="92"/>
      <c r="HM67" s="85" t="s">
        <v>0</v>
      </c>
      <c r="HN67" s="92"/>
      <c r="HO67" s="85"/>
      <c r="HP67" s="84"/>
      <c r="HQ67" s="56"/>
      <c r="HR67" s="92"/>
      <c r="HS67" s="85" t="s">
        <v>0</v>
      </c>
      <c r="HT67" s="92"/>
      <c r="HU67" s="85"/>
      <c r="HV67" s="84"/>
      <c r="HW67" s="56"/>
      <c r="HX67" s="92"/>
      <c r="HY67" s="85" t="s">
        <v>0</v>
      </c>
      <c r="HZ67" s="92"/>
      <c r="IA67" s="85"/>
      <c r="IB67" s="84"/>
      <c r="IC67" s="56"/>
      <c r="ID67" s="92"/>
      <c r="IE67" s="85" t="s">
        <v>0</v>
      </c>
      <c r="IF67" s="92"/>
      <c r="IG67" s="85"/>
      <c r="IH67" s="84"/>
      <c r="II67" s="56"/>
      <c r="IJ67" s="92"/>
      <c r="IK67" s="85" t="s">
        <v>0</v>
      </c>
      <c r="IL67" s="92"/>
      <c r="IM67" s="85"/>
      <c r="IN67" s="84"/>
      <c r="IO67" s="56"/>
      <c r="IP67" s="92"/>
      <c r="IQ67" s="85" t="s">
        <v>0</v>
      </c>
      <c r="IR67" s="92"/>
      <c r="IS67" s="85"/>
      <c r="IT67" s="84"/>
      <c r="IU67" s="56"/>
      <c r="IV67" s="92"/>
      <c r="IW67" s="85" t="s">
        <v>0</v>
      </c>
      <c r="IX67" s="92"/>
      <c r="IY67" s="85"/>
      <c r="IZ67" s="84"/>
      <c r="JA67" s="56"/>
      <c r="JB67" s="92"/>
      <c r="JC67" s="85" t="s">
        <v>0</v>
      </c>
      <c r="JD67" s="92"/>
      <c r="JE67" s="85"/>
      <c r="JF67" s="84"/>
      <c r="JG67" s="56"/>
      <c r="JH67" s="92"/>
      <c r="JI67" s="85" t="s">
        <v>0</v>
      </c>
      <c r="JJ67" s="92"/>
      <c r="JK67" s="85"/>
      <c r="JL67" s="84"/>
      <c r="JM67" s="56"/>
      <c r="JN67" s="92"/>
      <c r="JO67" s="85" t="s">
        <v>0</v>
      </c>
      <c r="JP67" s="92"/>
      <c r="JQ67" s="85"/>
      <c r="JR67" s="84"/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85"/>
      <c r="KD67" s="84"/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355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359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367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374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345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/>
      <c r="FK68" s="85" t="s">
        <v>0</v>
      </c>
      <c r="FL68" s="92"/>
      <c r="FM68" s="85"/>
      <c r="FN68" s="84"/>
      <c r="FO68" s="56"/>
      <c r="FP68" s="92">
        <v>1</v>
      </c>
      <c r="FQ68" s="85" t="s">
        <v>0</v>
      </c>
      <c r="FR68" s="92">
        <v>4</v>
      </c>
      <c r="FS68" s="85" t="s">
        <v>390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378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355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/>
      <c r="GU68" s="85" t="s">
        <v>0</v>
      </c>
      <c r="GV68" s="92"/>
      <c r="GW68" s="85"/>
      <c r="GX68" s="84"/>
      <c r="GY68" s="56"/>
      <c r="GZ68" s="92"/>
      <c r="HA68" s="85" t="s">
        <v>0</v>
      </c>
      <c r="HB68" s="92"/>
      <c r="HC68" s="85"/>
      <c r="HD68" s="84"/>
      <c r="HE68" s="56"/>
      <c r="HF68" s="92"/>
      <c r="HG68" s="85" t="s">
        <v>0</v>
      </c>
      <c r="HH68" s="92"/>
      <c r="HI68" s="85"/>
      <c r="HJ68" s="84"/>
      <c r="HK68" s="56"/>
      <c r="HL68" s="92"/>
      <c r="HM68" s="85" t="s">
        <v>0</v>
      </c>
      <c r="HN68" s="92"/>
      <c r="HO68" s="85"/>
      <c r="HP68" s="84"/>
      <c r="HQ68" s="56"/>
      <c r="HR68" s="92"/>
      <c r="HS68" s="85" t="s">
        <v>0</v>
      </c>
      <c r="HT68" s="92"/>
      <c r="HU68" s="85"/>
      <c r="HV68" s="84"/>
      <c r="HW68" s="56"/>
      <c r="HX68" s="92"/>
      <c r="HY68" s="85" t="s">
        <v>0</v>
      </c>
      <c r="HZ68" s="92"/>
      <c r="IA68" s="85"/>
      <c r="IB68" s="84"/>
      <c r="IC68" s="56"/>
      <c r="ID68" s="92"/>
      <c r="IE68" s="85" t="s">
        <v>0</v>
      </c>
      <c r="IF68" s="92"/>
      <c r="IG68" s="85"/>
      <c r="IH68" s="84"/>
      <c r="II68" s="56"/>
      <c r="IJ68" s="92"/>
      <c r="IK68" s="85" t="s">
        <v>0</v>
      </c>
      <c r="IL68" s="92"/>
      <c r="IM68" s="85"/>
      <c r="IN68" s="84"/>
      <c r="IO68" s="56"/>
      <c r="IP68" s="92"/>
      <c r="IQ68" s="85" t="s">
        <v>0</v>
      </c>
      <c r="IR68" s="92"/>
      <c r="IS68" s="85"/>
      <c r="IT68" s="84"/>
      <c r="IU68" s="56"/>
      <c r="IV68" s="92"/>
      <c r="IW68" s="85" t="s">
        <v>0</v>
      </c>
      <c r="IX68" s="92"/>
      <c r="IY68" s="85"/>
      <c r="IZ68" s="84"/>
      <c r="JA68" s="56"/>
      <c r="JB68" s="92"/>
      <c r="JC68" s="85" t="s">
        <v>0</v>
      </c>
      <c r="JD68" s="92"/>
      <c r="JE68" s="85"/>
      <c r="JF68" s="84"/>
      <c r="JG68" s="56"/>
      <c r="JH68" s="92"/>
      <c r="JI68" s="85" t="s">
        <v>0</v>
      </c>
      <c r="JJ68" s="92"/>
      <c r="JK68" s="85"/>
      <c r="JL68" s="84"/>
      <c r="JM68" s="56"/>
      <c r="JN68" s="92"/>
      <c r="JO68" s="85" t="s">
        <v>0</v>
      </c>
      <c r="JP68" s="92"/>
      <c r="JQ68" s="85"/>
      <c r="JR68" s="84"/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85"/>
      <c r="KD68" s="84"/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85"/>
      <c r="FN69" s="84"/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7" t="s">
        <v>115</v>
      </c>
      <c r="GR69" s="314" t="s">
        <v>115</v>
      </c>
      <c r="GS69" s="56"/>
      <c r="GT69" s="92"/>
      <c r="GU69" s="85" t="s">
        <v>0</v>
      </c>
      <c r="GV69" s="92"/>
      <c r="GW69" s="85"/>
      <c r="GX69" s="84"/>
      <c r="GY69" s="56"/>
      <c r="GZ69" s="92"/>
      <c r="HA69" s="85" t="s">
        <v>0</v>
      </c>
      <c r="HB69" s="92"/>
      <c r="HC69" s="85"/>
      <c r="HD69" s="84"/>
      <c r="HE69" s="56"/>
      <c r="HF69" s="92"/>
      <c r="HG69" s="85" t="s">
        <v>0</v>
      </c>
      <c r="HH69" s="92"/>
      <c r="HI69" s="85"/>
      <c r="HJ69" s="84"/>
      <c r="HK69" s="56"/>
      <c r="HL69" s="92"/>
      <c r="HM69" s="85" t="s">
        <v>0</v>
      </c>
      <c r="HN69" s="92"/>
      <c r="HO69" s="85"/>
      <c r="HP69" s="84"/>
      <c r="HQ69" s="56"/>
      <c r="HR69" s="92"/>
      <c r="HS69" s="85" t="s">
        <v>0</v>
      </c>
      <c r="HT69" s="92"/>
      <c r="HU69" s="85"/>
      <c r="HV69" s="84"/>
      <c r="HW69" s="56"/>
      <c r="HX69" s="92"/>
      <c r="HY69" s="85" t="s">
        <v>0</v>
      </c>
      <c r="HZ69" s="92"/>
      <c r="IA69" s="85"/>
      <c r="IB69" s="84"/>
      <c r="IC69" s="56"/>
      <c r="ID69" s="92"/>
      <c r="IE69" s="85" t="s">
        <v>0</v>
      </c>
      <c r="IF69" s="92"/>
      <c r="IG69" s="85"/>
      <c r="IH69" s="84"/>
      <c r="II69" s="56"/>
      <c r="IJ69" s="92"/>
      <c r="IK69" s="85" t="s">
        <v>0</v>
      </c>
      <c r="IL69" s="92"/>
      <c r="IM69" s="85"/>
      <c r="IN69" s="84"/>
      <c r="IO69" s="56"/>
      <c r="IP69" s="92"/>
      <c r="IQ69" s="85" t="s">
        <v>0</v>
      </c>
      <c r="IR69" s="92"/>
      <c r="IS69" s="85"/>
      <c r="IT69" s="84"/>
      <c r="IU69" s="56"/>
      <c r="IV69" s="92"/>
      <c r="IW69" s="85" t="s">
        <v>0</v>
      </c>
      <c r="IX69" s="92"/>
      <c r="IY69" s="85"/>
      <c r="IZ69" s="84"/>
      <c r="JA69" s="56"/>
      <c r="JB69" s="92"/>
      <c r="JC69" s="85" t="s">
        <v>0</v>
      </c>
      <c r="JD69" s="92"/>
      <c r="JE69" s="85"/>
      <c r="JF69" s="84"/>
      <c r="JG69" s="56"/>
      <c r="JH69" s="92"/>
      <c r="JI69" s="85" t="s">
        <v>0</v>
      </c>
      <c r="JJ69" s="92"/>
      <c r="JK69" s="85"/>
      <c r="JL69" s="84"/>
      <c r="JM69" s="56"/>
      <c r="JN69" s="92"/>
      <c r="JO69" s="85" t="s">
        <v>0</v>
      </c>
      <c r="JP69" s="92"/>
      <c r="JQ69" s="85"/>
      <c r="JR69" s="84"/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85"/>
      <c r="KD69" s="84"/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346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345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355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355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/>
      <c r="FK70" s="85" t="s">
        <v>0</v>
      </c>
      <c r="FL70" s="92"/>
      <c r="FM70" s="85"/>
      <c r="FN70" s="84"/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355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355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355</v>
      </c>
      <c r="GS70" s="56"/>
      <c r="GT70" s="92"/>
      <c r="GU70" s="85" t="s">
        <v>0</v>
      </c>
      <c r="GV70" s="92"/>
      <c r="GW70" s="85"/>
      <c r="GX70" s="84"/>
      <c r="GY70" s="56"/>
      <c r="GZ70" s="92"/>
      <c r="HA70" s="85" t="s">
        <v>0</v>
      </c>
      <c r="HB70" s="92"/>
      <c r="HC70" s="85"/>
      <c r="HD70" s="84"/>
      <c r="HE70" s="56"/>
      <c r="HF70" s="92"/>
      <c r="HG70" s="85" t="s">
        <v>0</v>
      </c>
      <c r="HH70" s="92"/>
      <c r="HI70" s="85"/>
      <c r="HJ70" s="84"/>
      <c r="HK70" s="56"/>
      <c r="HL70" s="92"/>
      <c r="HM70" s="85" t="s">
        <v>0</v>
      </c>
      <c r="HN70" s="92"/>
      <c r="HO70" s="85"/>
      <c r="HP70" s="84"/>
      <c r="HQ70" s="56"/>
      <c r="HR70" s="92"/>
      <c r="HS70" s="85" t="s">
        <v>0</v>
      </c>
      <c r="HT70" s="92"/>
      <c r="HU70" s="85"/>
      <c r="HV70" s="84"/>
      <c r="HW70" s="56"/>
      <c r="HX70" s="92"/>
      <c r="HY70" s="85" t="s">
        <v>0</v>
      </c>
      <c r="HZ70" s="92"/>
      <c r="IA70" s="85"/>
      <c r="IB70" s="84"/>
      <c r="IC70" s="56"/>
      <c r="ID70" s="92"/>
      <c r="IE70" s="85" t="s">
        <v>0</v>
      </c>
      <c r="IF70" s="92"/>
      <c r="IG70" s="85"/>
      <c r="IH70" s="84"/>
      <c r="II70" s="56"/>
      <c r="IJ70" s="92"/>
      <c r="IK70" s="85" t="s">
        <v>0</v>
      </c>
      <c r="IL70" s="92"/>
      <c r="IM70" s="85"/>
      <c r="IN70" s="84"/>
      <c r="IO70" s="56"/>
      <c r="IP70" s="92"/>
      <c r="IQ70" s="85" t="s">
        <v>0</v>
      </c>
      <c r="IR70" s="92"/>
      <c r="IS70" s="85"/>
      <c r="IT70" s="84"/>
      <c r="IU70" s="56"/>
      <c r="IV70" s="92"/>
      <c r="IW70" s="85" t="s">
        <v>0</v>
      </c>
      <c r="IX70" s="92"/>
      <c r="IY70" s="85"/>
      <c r="IZ70" s="84"/>
      <c r="JA70" s="56"/>
      <c r="JB70" s="92"/>
      <c r="JC70" s="85" t="s">
        <v>0</v>
      </c>
      <c r="JD70" s="92"/>
      <c r="JE70" s="85"/>
      <c r="JF70" s="84"/>
      <c r="JG70" s="56"/>
      <c r="JH70" s="92"/>
      <c r="JI70" s="85" t="s">
        <v>0</v>
      </c>
      <c r="JJ70" s="92"/>
      <c r="JK70" s="85"/>
      <c r="JL70" s="84"/>
      <c r="JM70" s="56"/>
      <c r="JN70" s="92"/>
      <c r="JO70" s="85" t="s">
        <v>0</v>
      </c>
      <c r="JP70" s="92"/>
      <c r="JQ70" s="85"/>
      <c r="JR70" s="84"/>
      <c r="JS70" s="56"/>
      <c r="JT70" s="92"/>
      <c r="JU70" s="85" t="s">
        <v>0</v>
      </c>
      <c r="JV70" s="92"/>
      <c r="JW70" s="85"/>
      <c r="JX70" s="84"/>
      <c r="JY70" s="56"/>
      <c r="JZ70" s="92"/>
      <c r="KA70" s="85" t="s">
        <v>0</v>
      </c>
      <c r="KB70" s="92"/>
      <c r="KC70" s="85"/>
      <c r="KD70" s="84"/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346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345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345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380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346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380</v>
      </c>
      <c r="FI71" s="56"/>
      <c r="FJ71" s="92"/>
      <c r="FK71" s="85" t="s">
        <v>0</v>
      </c>
      <c r="FL71" s="92"/>
      <c r="FM71" s="85"/>
      <c r="FN71" s="84"/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355</v>
      </c>
      <c r="GF71" s="84" t="s">
        <v>345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/>
      <c r="GU71" s="85" t="s">
        <v>0</v>
      </c>
      <c r="GV71" s="92"/>
      <c r="GW71" s="85"/>
      <c r="GX71" s="84"/>
      <c r="GY71" s="56"/>
      <c r="GZ71" s="92"/>
      <c r="HA71" s="85" t="s">
        <v>0</v>
      </c>
      <c r="HB71" s="92"/>
      <c r="HC71" s="85"/>
      <c r="HD71" s="84"/>
      <c r="HE71" s="56"/>
      <c r="HF71" s="92"/>
      <c r="HG71" s="85" t="s">
        <v>0</v>
      </c>
      <c r="HH71" s="92"/>
      <c r="HI71" s="85"/>
      <c r="HJ71" s="84"/>
      <c r="HK71" s="56"/>
      <c r="HL71" s="92"/>
      <c r="HM71" s="85" t="s">
        <v>0</v>
      </c>
      <c r="HN71" s="92"/>
      <c r="HO71" s="85"/>
      <c r="HP71" s="84"/>
      <c r="HQ71" s="56"/>
      <c r="HR71" s="92"/>
      <c r="HS71" s="85" t="s">
        <v>0</v>
      </c>
      <c r="HT71" s="92"/>
      <c r="HU71" s="85"/>
      <c r="HV71" s="84"/>
      <c r="HW71" s="56"/>
      <c r="HX71" s="92"/>
      <c r="HY71" s="85" t="s">
        <v>0</v>
      </c>
      <c r="HZ71" s="92"/>
      <c r="IA71" s="85"/>
      <c r="IB71" s="84"/>
      <c r="IC71" s="56"/>
      <c r="ID71" s="92"/>
      <c r="IE71" s="85" t="s">
        <v>0</v>
      </c>
      <c r="IF71" s="92"/>
      <c r="IG71" s="85"/>
      <c r="IH71" s="84"/>
      <c r="II71" s="56"/>
      <c r="IJ71" s="92"/>
      <c r="IK71" s="85" t="s">
        <v>0</v>
      </c>
      <c r="IL71" s="92"/>
      <c r="IM71" s="85"/>
      <c r="IN71" s="84"/>
      <c r="IO71" s="56"/>
      <c r="IP71" s="92"/>
      <c r="IQ71" s="85" t="s">
        <v>0</v>
      </c>
      <c r="IR71" s="92"/>
      <c r="IS71" s="85"/>
      <c r="IT71" s="84"/>
      <c r="IU71" s="56"/>
      <c r="IV71" s="92"/>
      <c r="IW71" s="85" t="s">
        <v>0</v>
      </c>
      <c r="IX71" s="92"/>
      <c r="IY71" s="85"/>
      <c r="IZ71" s="84"/>
      <c r="JA71" s="56"/>
      <c r="JB71" s="92"/>
      <c r="JC71" s="85" t="s">
        <v>0</v>
      </c>
      <c r="JD71" s="92"/>
      <c r="JE71" s="85"/>
      <c r="JF71" s="84"/>
      <c r="JG71" s="56"/>
      <c r="JH71" s="92"/>
      <c r="JI71" s="85" t="s">
        <v>0</v>
      </c>
      <c r="JJ71" s="92"/>
      <c r="JK71" s="85"/>
      <c r="JL71" s="84"/>
      <c r="JM71" s="56"/>
      <c r="JN71" s="92"/>
      <c r="JO71" s="85" t="s">
        <v>0</v>
      </c>
      <c r="JP71" s="92"/>
      <c r="JQ71" s="85"/>
      <c r="JR71" s="84"/>
      <c r="JS71" s="56"/>
      <c r="JT71" s="92"/>
      <c r="JU71" s="85" t="s">
        <v>0</v>
      </c>
      <c r="JV71" s="92"/>
      <c r="JW71" s="85"/>
      <c r="JX71" s="84"/>
      <c r="JY71" s="56"/>
      <c r="JZ71" s="92"/>
      <c r="KA71" s="85" t="s">
        <v>0</v>
      </c>
      <c r="KB71" s="92"/>
      <c r="KC71" s="85"/>
      <c r="KD71" s="84"/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345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346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345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/>
      <c r="FK72" s="85" t="s">
        <v>0</v>
      </c>
      <c r="FL72" s="92"/>
      <c r="FM72" s="85"/>
      <c r="FN72" s="84"/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355</v>
      </c>
      <c r="GF72" s="84" t="s">
        <v>345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355</v>
      </c>
      <c r="GS72" s="56"/>
      <c r="GT72" s="92"/>
      <c r="GU72" s="85" t="s">
        <v>0</v>
      </c>
      <c r="GV72" s="92"/>
      <c r="GW72" s="85"/>
      <c r="GX72" s="84"/>
      <c r="GY72" s="56"/>
      <c r="GZ72" s="92"/>
      <c r="HA72" s="85" t="s">
        <v>0</v>
      </c>
      <c r="HB72" s="92"/>
      <c r="HC72" s="85"/>
      <c r="HD72" s="84"/>
      <c r="HE72" s="56"/>
      <c r="HF72" s="92"/>
      <c r="HG72" s="85" t="s">
        <v>0</v>
      </c>
      <c r="HH72" s="92"/>
      <c r="HI72" s="85"/>
      <c r="HJ72" s="84"/>
      <c r="HK72" s="56"/>
      <c r="HL72" s="92"/>
      <c r="HM72" s="85" t="s">
        <v>0</v>
      </c>
      <c r="HN72" s="92"/>
      <c r="HO72" s="85"/>
      <c r="HP72" s="84"/>
      <c r="HQ72" s="56"/>
      <c r="HR72" s="92"/>
      <c r="HS72" s="85" t="s">
        <v>0</v>
      </c>
      <c r="HT72" s="92"/>
      <c r="HU72" s="85"/>
      <c r="HV72" s="84"/>
      <c r="HW72" s="56"/>
      <c r="HX72" s="92"/>
      <c r="HY72" s="85" t="s">
        <v>0</v>
      </c>
      <c r="HZ72" s="92"/>
      <c r="IA72" s="85"/>
      <c r="IB72" s="84"/>
      <c r="IC72" s="56"/>
      <c r="ID72" s="92"/>
      <c r="IE72" s="85" t="s">
        <v>0</v>
      </c>
      <c r="IF72" s="92"/>
      <c r="IG72" s="85"/>
      <c r="IH72" s="84"/>
      <c r="II72" s="56"/>
      <c r="IJ72" s="92"/>
      <c r="IK72" s="85" t="s">
        <v>0</v>
      </c>
      <c r="IL72" s="92"/>
      <c r="IM72" s="85"/>
      <c r="IN72" s="84"/>
      <c r="IO72" s="56"/>
      <c r="IP72" s="92"/>
      <c r="IQ72" s="85" t="s">
        <v>0</v>
      </c>
      <c r="IR72" s="92"/>
      <c r="IS72" s="85"/>
      <c r="IT72" s="84"/>
      <c r="IU72" s="56"/>
      <c r="IV72" s="92"/>
      <c r="IW72" s="85" t="s">
        <v>0</v>
      </c>
      <c r="IX72" s="92"/>
      <c r="IY72" s="85"/>
      <c r="IZ72" s="84"/>
      <c r="JA72" s="56"/>
      <c r="JB72" s="92"/>
      <c r="JC72" s="85" t="s">
        <v>0</v>
      </c>
      <c r="JD72" s="92"/>
      <c r="JE72" s="85"/>
      <c r="JF72" s="84"/>
      <c r="JG72" s="56"/>
      <c r="JH72" s="92"/>
      <c r="JI72" s="85" t="s">
        <v>0</v>
      </c>
      <c r="JJ72" s="92"/>
      <c r="JK72" s="85"/>
      <c r="JL72" s="84"/>
      <c r="JM72" s="56"/>
      <c r="JN72" s="92"/>
      <c r="JO72" s="85" t="s">
        <v>0</v>
      </c>
      <c r="JP72" s="92"/>
      <c r="JQ72" s="85"/>
      <c r="JR72" s="84"/>
      <c r="JS72" s="56"/>
      <c r="JT72" s="92"/>
      <c r="JU72" s="85" t="s">
        <v>0</v>
      </c>
      <c r="JV72" s="92"/>
      <c r="JW72" s="85"/>
      <c r="JX72" s="84"/>
      <c r="JY72" s="56"/>
      <c r="JZ72" s="92"/>
      <c r="KA72" s="85" t="s">
        <v>0</v>
      </c>
      <c r="KB72" s="92"/>
      <c r="KC72" s="85"/>
      <c r="KD72" s="84"/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346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85"/>
      <c r="FN73" s="84"/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7" t="s">
        <v>115</v>
      </c>
      <c r="GR73" s="314" t="s">
        <v>115</v>
      </c>
      <c r="GS73" s="56"/>
      <c r="GT73" s="92"/>
      <c r="GU73" s="85" t="s">
        <v>0</v>
      </c>
      <c r="GV73" s="92"/>
      <c r="GW73" s="85"/>
      <c r="GX73" s="84"/>
      <c r="GY73" s="56"/>
      <c r="GZ73" s="92"/>
      <c r="HA73" s="85" t="s">
        <v>0</v>
      </c>
      <c r="HB73" s="92"/>
      <c r="HC73" s="85"/>
      <c r="HD73" s="84"/>
      <c r="HE73" s="56"/>
      <c r="HF73" s="92"/>
      <c r="HG73" s="85" t="s">
        <v>0</v>
      </c>
      <c r="HH73" s="92"/>
      <c r="HI73" s="85"/>
      <c r="HJ73" s="84"/>
      <c r="HK73" s="56"/>
      <c r="HL73" s="92"/>
      <c r="HM73" s="85" t="s">
        <v>0</v>
      </c>
      <c r="HN73" s="92"/>
      <c r="HO73" s="85"/>
      <c r="HP73" s="84"/>
      <c r="HQ73" s="56"/>
      <c r="HR73" s="92"/>
      <c r="HS73" s="85" t="s">
        <v>0</v>
      </c>
      <c r="HT73" s="92"/>
      <c r="HU73" s="85"/>
      <c r="HV73" s="84"/>
      <c r="HW73" s="56"/>
      <c r="HX73" s="92"/>
      <c r="HY73" s="85" t="s">
        <v>0</v>
      </c>
      <c r="HZ73" s="92"/>
      <c r="IA73" s="85"/>
      <c r="IB73" s="84"/>
      <c r="IC73" s="56"/>
      <c r="ID73" s="92"/>
      <c r="IE73" s="85" t="s">
        <v>0</v>
      </c>
      <c r="IF73" s="92"/>
      <c r="IG73" s="85"/>
      <c r="IH73" s="84"/>
      <c r="II73" s="56"/>
      <c r="IJ73" s="92"/>
      <c r="IK73" s="85" t="s">
        <v>0</v>
      </c>
      <c r="IL73" s="92"/>
      <c r="IM73" s="85"/>
      <c r="IN73" s="84"/>
      <c r="IO73" s="56"/>
      <c r="IP73" s="92"/>
      <c r="IQ73" s="85" t="s">
        <v>0</v>
      </c>
      <c r="IR73" s="92"/>
      <c r="IS73" s="85"/>
      <c r="IT73" s="84"/>
      <c r="IU73" s="56"/>
      <c r="IV73" s="92"/>
      <c r="IW73" s="85" t="s">
        <v>0</v>
      </c>
      <c r="IX73" s="92"/>
      <c r="IY73" s="85"/>
      <c r="IZ73" s="84"/>
      <c r="JA73" s="56"/>
      <c r="JB73" s="92"/>
      <c r="JC73" s="85" t="s">
        <v>0</v>
      </c>
      <c r="JD73" s="92"/>
      <c r="JE73" s="85"/>
      <c r="JF73" s="84"/>
      <c r="JG73" s="56"/>
      <c r="JH73" s="92"/>
      <c r="JI73" s="85" t="s">
        <v>0</v>
      </c>
      <c r="JJ73" s="92"/>
      <c r="JK73" s="85"/>
      <c r="JL73" s="84"/>
      <c r="JM73" s="56"/>
      <c r="JN73" s="92"/>
      <c r="JO73" s="85" t="s">
        <v>0</v>
      </c>
      <c r="JP73" s="92"/>
      <c r="JQ73" s="85"/>
      <c r="JR73" s="84"/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85"/>
      <c r="KD73" s="84"/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346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360</v>
      </c>
      <c r="BK74" s="56"/>
      <c r="BL74" s="92">
        <v>2</v>
      </c>
      <c r="BM74" s="85" t="s">
        <v>0</v>
      </c>
      <c r="BN74" s="92">
        <v>3</v>
      </c>
      <c r="BO74" s="210" t="s">
        <v>365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346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345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/>
      <c r="FK74" s="85" t="s">
        <v>0</v>
      </c>
      <c r="FL74" s="92"/>
      <c r="FM74" s="85"/>
      <c r="FN74" s="84"/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7" t="s">
        <v>115</v>
      </c>
      <c r="GR74" s="314" t="s">
        <v>115</v>
      </c>
      <c r="GS74" s="56"/>
      <c r="GT74" s="92"/>
      <c r="GU74" s="85" t="s">
        <v>0</v>
      </c>
      <c r="GV74" s="92"/>
      <c r="GW74" s="85"/>
      <c r="GX74" s="84"/>
      <c r="GY74" s="56"/>
      <c r="GZ74" s="92"/>
      <c r="HA74" s="85" t="s">
        <v>0</v>
      </c>
      <c r="HB74" s="92"/>
      <c r="HC74" s="85"/>
      <c r="HD74" s="84"/>
      <c r="HE74" s="56"/>
      <c r="HF74" s="92"/>
      <c r="HG74" s="85" t="s">
        <v>0</v>
      </c>
      <c r="HH74" s="92"/>
      <c r="HI74" s="85"/>
      <c r="HJ74" s="84"/>
      <c r="HK74" s="56"/>
      <c r="HL74" s="92"/>
      <c r="HM74" s="85" t="s">
        <v>0</v>
      </c>
      <c r="HN74" s="92"/>
      <c r="HO74" s="85"/>
      <c r="HP74" s="84"/>
      <c r="HQ74" s="56"/>
      <c r="HR74" s="92"/>
      <c r="HS74" s="85" t="s">
        <v>0</v>
      </c>
      <c r="HT74" s="92"/>
      <c r="HU74" s="85"/>
      <c r="HV74" s="84"/>
      <c r="HW74" s="56"/>
      <c r="HX74" s="92"/>
      <c r="HY74" s="85" t="s">
        <v>0</v>
      </c>
      <c r="HZ74" s="92"/>
      <c r="IA74" s="85"/>
      <c r="IB74" s="84"/>
      <c r="IC74" s="56"/>
      <c r="ID74" s="92"/>
      <c r="IE74" s="85" t="s">
        <v>0</v>
      </c>
      <c r="IF74" s="92"/>
      <c r="IG74" s="85"/>
      <c r="IH74" s="84"/>
      <c r="II74" s="56"/>
      <c r="IJ74" s="92"/>
      <c r="IK74" s="85" t="s">
        <v>0</v>
      </c>
      <c r="IL74" s="92"/>
      <c r="IM74" s="85"/>
      <c r="IN74" s="84"/>
      <c r="IO74" s="56"/>
      <c r="IP74" s="92"/>
      <c r="IQ74" s="85" t="s">
        <v>0</v>
      </c>
      <c r="IR74" s="92"/>
      <c r="IS74" s="85"/>
      <c r="IT74" s="84"/>
      <c r="IU74" s="56"/>
      <c r="IV74" s="92"/>
      <c r="IW74" s="85" t="s">
        <v>0</v>
      </c>
      <c r="IX74" s="92"/>
      <c r="IY74" s="85"/>
      <c r="IZ74" s="84"/>
      <c r="JA74" s="56"/>
      <c r="JB74" s="92"/>
      <c r="JC74" s="85" t="s">
        <v>0</v>
      </c>
      <c r="JD74" s="92"/>
      <c r="JE74" s="85"/>
      <c r="JF74" s="84"/>
      <c r="JG74" s="56"/>
      <c r="JH74" s="92"/>
      <c r="JI74" s="85" t="s">
        <v>0</v>
      </c>
      <c r="JJ74" s="92"/>
      <c r="JK74" s="85"/>
      <c r="JL74" s="84"/>
      <c r="JM74" s="56"/>
      <c r="JN74" s="92"/>
      <c r="JO74" s="85" t="s">
        <v>0</v>
      </c>
      <c r="JP74" s="92"/>
      <c r="JQ74" s="85"/>
      <c r="JR74" s="84"/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85"/>
      <c r="KD74" s="84"/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/>
      <c r="FK75" s="85" t="s">
        <v>0</v>
      </c>
      <c r="FL75" s="92"/>
      <c r="FM75" s="85"/>
      <c r="FN75" s="84"/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/>
      <c r="GU75" s="85" t="s">
        <v>0</v>
      </c>
      <c r="GV75" s="92"/>
      <c r="GW75" s="85"/>
      <c r="GX75" s="84"/>
      <c r="GY75" s="56"/>
      <c r="GZ75" s="92"/>
      <c r="HA75" s="85" t="s">
        <v>0</v>
      </c>
      <c r="HB75" s="92"/>
      <c r="HC75" s="85"/>
      <c r="HD75" s="84"/>
      <c r="HE75" s="56"/>
      <c r="HF75" s="92"/>
      <c r="HG75" s="85" t="s">
        <v>0</v>
      </c>
      <c r="HH75" s="92"/>
      <c r="HI75" s="85"/>
      <c r="HJ75" s="84"/>
      <c r="HK75" s="56"/>
      <c r="HL75" s="92"/>
      <c r="HM75" s="85" t="s">
        <v>0</v>
      </c>
      <c r="HN75" s="92"/>
      <c r="HO75" s="85"/>
      <c r="HP75" s="84"/>
      <c r="HQ75" s="56"/>
      <c r="HR75" s="92"/>
      <c r="HS75" s="85" t="s">
        <v>0</v>
      </c>
      <c r="HT75" s="92"/>
      <c r="HU75" s="85"/>
      <c r="HV75" s="84"/>
      <c r="HW75" s="56"/>
      <c r="HX75" s="92"/>
      <c r="HY75" s="85" t="s">
        <v>0</v>
      </c>
      <c r="HZ75" s="92"/>
      <c r="IA75" s="85"/>
      <c r="IB75" s="84"/>
      <c r="IC75" s="56"/>
      <c r="ID75" s="92"/>
      <c r="IE75" s="85" t="s">
        <v>0</v>
      </c>
      <c r="IF75" s="92"/>
      <c r="IG75" s="85"/>
      <c r="IH75" s="84"/>
      <c r="II75" s="56"/>
      <c r="IJ75" s="92"/>
      <c r="IK75" s="85" t="s">
        <v>0</v>
      </c>
      <c r="IL75" s="92"/>
      <c r="IM75" s="85"/>
      <c r="IN75" s="84"/>
      <c r="IO75" s="56"/>
      <c r="IP75" s="92"/>
      <c r="IQ75" s="85" t="s">
        <v>0</v>
      </c>
      <c r="IR75" s="92"/>
      <c r="IS75" s="85"/>
      <c r="IT75" s="84"/>
      <c r="IU75" s="56"/>
      <c r="IV75" s="92"/>
      <c r="IW75" s="85" t="s">
        <v>0</v>
      </c>
      <c r="IX75" s="92"/>
      <c r="IY75" s="85"/>
      <c r="IZ75" s="84"/>
      <c r="JA75" s="56"/>
      <c r="JB75" s="92"/>
      <c r="JC75" s="85" t="s">
        <v>0</v>
      </c>
      <c r="JD75" s="92"/>
      <c r="JE75" s="85"/>
      <c r="JF75" s="84"/>
      <c r="JG75" s="56"/>
      <c r="JH75" s="92"/>
      <c r="JI75" s="85" t="s">
        <v>0</v>
      </c>
      <c r="JJ75" s="92"/>
      <c r="JK75" s="85"/>
      <c r="JL75" s="84"/>
      <c r="JM75" s="56"/>
      <c r="JN75" s="92"/>
      <c r="JO75" s="85" t="s">
        <v>0</v>
      </c>
      <c r="JP75" s="92"/>
      <c r="JQ75" s="85"/>
      <c r="JR75" s="84"/>
      <c r="JS75" s="56"/>
      <c r="JT75" s="92"/>
      <c r="JU75" s="85" t="s">
        <v>0</v>
      </c>
      <c r="JV75" s="92"/>
      <c r="JW75" s="85"/>
      <c r="JX75" s="84"/>
      <c r="JY75" s="56"/>
      <c r="JZ75" s="92"/>
      <c r="KA75" s="85" t="s">
        <v>0</v>
      </c>
      <c r="KB75" s="92"/>
      <c r="KC75" s="85"/>
      <c r="KD75" s="84"/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346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85"/>
      <c r="FN76" s="84"/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7" t="s">
        <v>115</v>
      </c>
      <c r="GR76" s="314" t="s">
        <v>115</v>
      </c>
      <c r="GS76" s="56"/>
      <c r="GT76" s="92"/>
      <c r="GU76" s="85" t="s">
        <v>0</v>
      </c>
      <c r="GV76" s="92"/>
      <c r="GW76" s="85"/>
      <c r="GX76" s="84"/>
      <c r="GY76" s="56"/>
      <c r="GZ76" s="92"/>
      <c r="HA76" s="85" t="s">
        <v>0</v>
      </c>
      <c r="HB76" s="92"/>
      <c r="HC76" s="85"/>
      <c r="HD76" s="84"/>
      <c r="HE76" s="56"/>
      <c r="HF76" s="92"/>
      <c r="HG76" s="85" t="s">
        <v>0</v>
      </c>
      <c r="HH76" s="92"/>
      <c r="HI76" s="85"/>
      <c r="HJ76" s="84"/>
      <c r="HK76" s="56"/>
      <c r="HL76" s="92"/>
      <c r="HM76" s="85" t="s">
        <v>0</v>
      </c>
      <c r="HN76" s="92"/>
      <c r="HO76" s="85"/>
      <c r="HP76" s="84"/>
      <c r="HQ76" s="56"/>
      <c r="HR76" s="92"/>
      <c r="HS76" s="85" t="s">
        <v>0</v>
      </c>
      <c r="HT76" s="92"/>
      <c r="HU76" s="85"/>
      <c r="HV76" s="84"/>
      <c r="HW76" s="56"/>
      <c r="HX76" s="92"/>
      <c r="HY76" s="85" t="s">
        <v>0</v>
      </c>
      <c r="HZ76" s="92"/>
      <c r="IA76" s="85"/>
      <c r="IB76" s="84"/>
      <c r="IC76" s="56"/>
      <c r="ID76" s="92"/>
      <c r="IE76" s="85" t="s">
        <v>0</v>
      </c>
      <c r="IF76" s="92"/>
      <c r="IG76" s="85"/>
      <c r="IH76" s="84"/>
      <c r="II76" s="56"/>
      <c r="IJ76" s="92"/>
      <c r="IK76" s="85" t="s">
        <v>0</v>
      </c>
      <c r="IL76" s="92"/>
      <c r="IM76" s="85"/>
      <c r="IN76" s="84"/>
      <c r="IO76" s="56"/>
      <c r="IP76" s="92"/>
      <c r="IQ76" s="85" t="s">
        <v>0</v>
      </c>
      <c r="IR76" s="92"/>
      <c r="IS76" s="85"/>
      <c r="IT76" s="84"/>
      <c r="IU76" s="56"/>
      <c r="IV76" s="92"/>
      <c r="IW76" s="85" t="s">
        <v>0</v>
      </c>
      <c r="IX76" s="92"/>
      <c r="IY76" s="85"/>
      <c r="IZ76" s="84"/>
      <c r="JA76" s="56"/>
      <c r="JB76" s="92"/>
      <c r="JC76" s="85" t="s">
        <v>0</v>
      </c>
      <c r="JD76" s="92"/>
      <c r="JE76" s="85"/>
      <c r="JF76" s="84"/>
      <c r="JG76" s="56"/>
      <c r="JH76" s="92"/>
      <c r="JI76" s="85" t="s">
        <v>0</v>
      </c>
      <c r="JJ76" s="92"/>
      <c r="JK76" s="85"/>
      <c r="JL76" s="84"/>
      <c r="JM76" s="56"/>
      <c r="JN76" s="92"/>
      <c r="JO76" s="85" t="s">
        <v>0</v>
      </c>
      <c r="JP76" s="92"/>
      <c r="JQ76" s="85"/>
      <c r="JR76" s="84"/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85"/>
      <c r="KD76" s="84"/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355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355</v>
      </c>
      <c r="CC77" s="56"/>
      <c r="CD77" s="92">
        <v>0</v>
      </c>
      <c r="CE77" s="85" t="s">
        <v>0</v>
      </c>
      <c r="CF77" s="92">
        <v>3</v>
      </c>
      <c r="CG77" s="85" t="s">
        <v>346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345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/>
      <c r="FK77" s="85" t="s">
        <v>0</v>
      </c>
      <c r="FL77" s="92"/>
      <c r="FM77" s="85"/>
      <c r="FN77" s="84"/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7" t="s">
        <v>115</v>
      </c>
      <c r="GR77" s="314" t="s">
        <v>115</v>
      </c>
      <c r="GS77" s="56"/>
      <c r="GT77" s="92"/>
      <c r="GU77" s="85" t="s">
        <v>0</v>
      </c>
      <c r="GV77" s="92"/>
      <c r="GW77" s="85"/>
      <c r="GX77" s="84"/>
      <c r="GY77" s="56"/>
      <c r="GZ77" s="92"/>
      <c r="HA77" s="85" t="s">
        <v>0</v>
      </c>
      <c r="HB77" s="92"/>
      <c r="HC77" s="85"/>
      <c r="HD77" s="84"/>
      <c r="HE77" s="56"/>
      <c r="HF77" s="92"/>
      <c r="HG77" s="85" t="s">
        <v>0</v>
      </c>
      <c r="HH77" s="92"/>
      <c r="HI77" s="85"/>
      <c r="HJ77" s="84"/>
      <c r="HK77" s="56"/>
      <c r="HL77" s="92"/>
      <c r="HM77" s="85" t="s">
        <v>0</v>
      </c>
      <c r="HN77" s="92"/>
      <c r="HO77" s="85"/>
      <c r="HP77" s="84"/>
      <c r="HQ77" s="56"/>
      <c r="HR77" s="92"/>
      <c r="HS77" s="85" t="s">
        <v>0</v>
      </c>
      <c r="HT77" s="92"/>
      <c r="HU77" s="85"/>
      <c r="HV77" s="84"/>
      <c r="HW77" s="56"/>
      <c r="HX77" s="92"/>
      <c r="HY77" s="85" t="s">
        <v>0</v>
      </c>
      <c r="HZ77" s="92"/>
      <c r="IA77" s="85"/>
      <c r="IB77" s="84"/>
      <c r="IC77" s="56"/>
      <c r="ID77" s="92"/>
      <c r="IE77" s="85" t="s">
        <v>0</v>
      </c>
      <c r="IF77" s="92"/>
      <c r="IG77" s="85"/>
      <c r="IH77" s="84"/>
      <c r="II77" s="56"/>
      <c r="IJ77" s="92"/>
      <c r="IK77" s="85" t="s">
        <v>0</v>
      </c>
      <c r="IL77" s="92"/>
      <c r="IM77" s="85"/>
      <c r="IN77" s="84"/>
      <c r="IO77" s="56"/>
      <c r="IP77" s="92"/>
      <c r="IQ77" s="85" t="s">
        <v>0</v>
      </c>
      <c r="IR77" s="92"/>
      <c r="IS77" s="85"/>
      <c r="IT77" s="84"/>
      <c r="IU77" s="56"/>
      <c r="IV77" s="92"/>
      <c r="IW77" s="85" t="s">
        <v>0</v>
      </c>
      <c r="IX77" s="92"/>
      <c r="IY77" s="85"/>
      <c r="IZ77" s="84"/>
      <c r="JA77" s="56"/>
      <c r="JB77" s="92"/>
      <c r="JC77" s="85" t="s">
        <v>0</v>
      </c>
      <c r="JD77" s="92"/>
      <c r="JE77" s="85"/>
      <c r="JF77" s="84"/>
      <c r="JG77" s="56"/>
      <c r="JH77" s="92"/>
      <c r="JI77" s="85" t="s">
        <v>0</v>
      </c>
      <c r="JJ77" s="92"/>
      <c r="JK77" s="85"/>
      <c r="JL77" s="84"/>
      <c r="JM77" s="56"/>
      <c r="JN77" s="92"/>
      <c r="JO77" s="85" t="s">
        <v>0</v>
      </c>
      <c r="JP77" s="92"/>
      <c r="JQ77" s="85"/>
      <c r="JR77" s="84"/>
      <c r="JS77" s="56"/>
      <c r="JT77" s="92"/>
      <c r="JU77" s="85" t="s">
        <v>0</v>
      </c>
      <c r="JV77" s="92"/>
      <c r="JW77" s="85"/>
      <c r="JX77" s="84"/>
      <c r="JY77" s="56"/>
      <c r="JZ77" s="92"/>
      <c r="KA77" s="85" t="s">
        <v>0</v>
      </c>
      <c r="KB77" s="92"/>
      <c r="KC77" s="85"/>
      <c r="KD77" s="84"/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345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345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345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390</v>
      </c>
      <c r="FH78" s="285" t="s">
        <v>1</v>
      </c>
      <c r="FI78" s="56"/>
      <c r="FJ78" s="92"/>
      <c r="FK78" s="85" t="s">
        <v>0</v>
      </c>
      <c r="FL78" s="92"/>
      <c r="FM78" s="85"/>
      <c r="FN78" s="84"/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/>
      <c r="GU78" s="85" t="s">
        <v>0</v>
      </c>
      <c r="GV78" s="92"/>
      <c r="GW78" s="85"/>
      <c r="GX78" s="84"/>
      <c r="GY78" s="56"/>
      <c r="GZ78" s="92"/>
      <c r="HA78" s="85" t="s">
        <v>0</v>
      </c>
      <c r="HB78" s="92"/>
      <c r="HC78" s="85"/>
      <c r="HD78" s="84"/>
      <c r="HE78" s="56"/>
      <c r="HF78" s="92"/>
      <c r="HG78" s="85" t="s">
        <v>0</v>
      </c>
      <c r="HH78" s="92"/>
      <c r="HI78" s="85"/>
      <c r="HJ78" s="84"/>
      <c r="HK78" s="56"/>
      <c r="HL78" s="92"/>
      <c r="HM78" s="85" t="s">
        <v>0</v>
      </c>
      <c r="HN78" s="92"/>
      <c r="HO78" s="85"/>
      <c r="HP78" s="84"/>
      <c r="HQ78" s="56"/>
      <c r="HR78" s="92"/>
      <c r="HS78" s="85" t="s">
        <v>0</v>
      </c>
      <c r="HT78" s="92"/>
      <c r="HU78" s="85"/>
      <c r="HV78" s="84"/>
      <c r="HW78" s="56"/>
      <c r="HX78" s="92"/>
      <c r="HY78" s="85" t="s">
        <v>0</v>
      </c>
      <c r="HZ78" s="92"/>
      <c r="IA78" s="85"/>
      <c r="IB78" s="84"/>
      <c r="IC78" s="56"/>
      <c r="ID78" s="92"/>
      <c r="IE78" s="85" t="s">
        <v>0</v>
      </c>
      <c r="IF78" s="92"/>
      <c r="IG78" s="85"/>
      <c r="IH78" s="84"/>
      <c r="II78" s="56"/>
      <c r="IJ78" s="92"/>
      <c r="IK78" s="85" t="s">
        <v>0</v>
      </c>
      <c r="IL78" s="92"/>
      <c r="IM78" s="85"/>
      <c r="IN78" s="84"/>
      <c r="IO78" s="56"/>
      <c r="IP78" s="92"/>
      <c r="IQ78" s="85" t="s">
        <v>0</v>
      </c>
      <c r="IR78" s="92"/>
      <c r="IS78" s="85"/>
      <c r="IT78" s="84"/>
      <c r="IU78" s="56"/>
      <c r="IV78" s="92"/>
      <c r="IW78" s="85" t="s">
        <v>0</v>
      </c>
      <c r="IX78" s="92"/>
      <c r="IY78" s="85"/>
      <c r="IZ78" s="84"/>
      <c r="JA78" s="56"/>
      <c r="JB78" s="92"/>
      <c r="JC78" s="85" t="s">
        <v>0</v>
      </c>
      <c r="JD78" s="92"/>
      <c r="JE78" s="85"/>
      <c r="JF78" s="84"/>
      <c r="JG78" s="56"/>
      <c r="JH78" s="92"/>
      <c r="JI78" s="85" t="s">
        <v>0</v>
      </c>
      <c r="JJ78" s="92"/>
      <c r="JK78" s="85"/>
      <c r="JL78" s="84"/>
      <c r="JM78" s="56"/>
      <c r="JN78" s="92"/>
      <c r="JO78" s="85" t="s">
        <v>0</v>
      </c>
      <c r="JP78" s="92"/>
      <c r="JQ78" s="85"/>
      <c r="JR78" s="84"/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85"/>
      <c r="KD78" s="84"/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355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345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346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85"/>
      <c r="FN79" s="84"/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345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/>
      <c r="GU79" s="85" t="s">
        <v>0</v>
      </c>
      <c r="GV79" s="92"/>
      <c r="GW79" s="85"/>
      <c r="GX79" s="84"/>
      <c r="GY79" s="56"/>
      <c r="GZ79" s="92"/>
      <c r="HA79" s="85" t="s">
        <v>0</v>
      </c>
      <c r="HB79" s="92"/>
      <c r="HC79" s="85"/>
      <c r="HD79" s="84"/>
      <c r="HE79" s="56"/>
      <c r="HF79" s="92"/>
      <c r="HG79" s="85" t="s">
        <v>0</v>
      </c>
      <c r="HH79" s="92"/>
      <c r="HI79" s="85"/>
      <c r="HJ79" s="84"/>
      <c r="HK79" s="56"/>
      <c r="HL79" s="92"/>
      <c r="HM79" s="85" t="s">
        <v>0</v>
      </c>
      <c r="HN79" s="92"/>
      <c r="HO79" s="85"/>
      <c r="HP79" s="84"/>
      <c r="HQ79" s="56"/>
      <c r="HR79" s="92"/>
      <c r="HS79" s="85" t="s">
        <v>0</v>
      </c>
      <c r="HT79" s="92"/>
      <c r="HU79" s="85"/>
      <c r="HV79" s="84"/>
      <c r="HW79" s="56"/>
      <c r="HX79" s="92"/>
      <c r="HY79" s="85" t="s">
        <v>0</v>
      </c>
      <c r="HZ79" s="92"/>
      <c r="IA79" s="85"/>
      <c r="IB79" s="84"/>
      <c r="IC79" s="56"/>
      <c r="ID79" s="92"/>
      <c r="IE79" s="85" t="s">
        <v>0</v>
      </c>
      <c r="IF79" s="92"/>
      <c r="IG79" s="85"/>
      <c r="IH79" s="84"/>
      <c r="II79" s="56"/>
      <c r="IJ79" s="92"/>
      <c r="IK79" s="85" t="s">
        <v>0</v>
      </c>
      <c r="IL79" s="92"/>
      <c r="IM79" s="85"/>
      <c r="IN79" s="84"/>
      <c r="IO79" s="56"/>
      <c r="IP79" s="92"/>
      <c r="IQ79" s="85" t="s">
        <v>0</v>
      </c>
      <c r="IR79" s="92"/>
      <c r="IS79" s="85"/>
      <c r="IT79" s="84"/>
      <c r="IU79" s="56"/>
      <c r="IV79" s="92"/>
      <c r="IW79" s="85" t="s">
        <v>0</v>
      </c>
      <c r="IX79" s="92"/>
      <c r="IY79" s="85"/>
      <c r="IZ79" s="84"/>
      <c r="JA79" s="56"/>
      <c r="JB79" s="92"/>
      <c r="JC79" s="85" t="s">
        <v>0</v>
      </c>
      <c r="JD79" s="92"/>
      <c r="JE79" s="85"/>
      <c r="JF79" s="84"/>
      <c r="JG79" s="56"/>
      <c r="JH79" s="92"/>
      <c r="JI79" s="85" t="s">
        <v>0</v>
      </c>
      <c r="JJ79" s="92"/>
      <c r="JK79" s="85"/>
      <c r="JL79" s="84"/>
      <c r="JM79" s="56"/>
      <c r="JN79" s="92"/>
      <c r="JO79" s="85" t="s">
        <v>0</v>
      </c>
      <c r="JP79" s="92"/>
      <c r="JQ79" s="85"/>
      <c r="JR79" s="84"/>
      <c r="JS79" s="56"/>
      <c r="JT79" s="92"/>
      <c r="JU79" s="85" t="s">
        <v>0</v>
      </c>
      <c r="JV79" s="92"/>
      <c r="JW79" s="85"/>
      <c r="JX79" s="84"/>
      <c r="JY79" s="56"/>
      <c r="JZ79" s="92"/>
      <c r="KA79" s="85" t="s">
        <v>0</v>
      </c>
      <c r="KB79" s="92"/>
      <c r="KC79" s="85"/>
      <c r="KD79" s="84"/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85"/>
      <c r="FN80" s="84"/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7" t="s">
        <v>115</v>
      </c>
      <c r="GR80" s="314" t="s">
        <v>115</v>
      </c>
      <c r="GS80" s="56"/>
      <c r="GT80" s="92"/>
      <c r="GU80" s="85" t="s">
        <v>0</v>
      </c>
      <c r="GV80" s="92"/>
      <c r="GW80" s="85"/>
      <c r="GX80" s="84"/>
      <c r="GY80" s="56"/>
      <c r="GZ80" s="92"/>
      <c r="HA80" s="85" t="s">
        <v>0</v>
      </c>
      <c r="HB80" s="92"/>
      <c r="HC80" s="85"/>
      <c r="HD80" s="84"/>
      <c r="HE80" s="56"/>
      <c r="HF80" s="92"/>
      <c r="HG80" s="85" t="s">
        <v>0</v>
      </c>
      <c r="HH80" s="92"/>
      <c r="HI80" s="85"/>
      <c r="HJ80" s="84"/>
      <c r="HK80" s="56"/>
      <c r="HL80" s="92"/>
      <c r="HM80" s="85" t="s">
        <v>0</v>
      </c>
      <c r="HN80" s="92"/>
      <c r="HO80" s="85"/>
      <c r="HP80" s="84"/>
      <c r="HQ80" s="56"/>
      <c r="HR80" s="92"/>
      <c r="HS80" s="85" t="s">
        <v>0</v>
      </c>
      <c r="HT80" s="92"/>
      <c r="HU80" s="85"/>
      <c r="HV80" s="84"/>
      <c r="HW80" s="56"/>
      <c r="HX80" s="92"/>
      <c r="HY80" s="85" t="s">
        <v>0</v>
      </c>
      <c r="HZ80" s="92"/>
      <c r="IA80" s="85"/>
      <c r="IB80" s="84"/>
      <c r="IC80" s="56"/>
      <c r="ID80" s="92"/>
      <c r="IE80" s="85" t="s">
        <v>0</v>
      </c>
      <c r="IF80" s="92"/>
      <c r="IG80" s="85"/>
      <c r="IH80" s="84"/>
      <c r="II80" s="56"/>
      <c r="IJ80" s="92"/>
      <c r="IK80" s="85" t="s">
        <v>0</v>
      </c>
      <c r="IL80" s="92"/>
      <c r="IM80" s="85"/>
      <c r="IN80" s="84"/>
      <c r="IO80" s="56"/>
      <c r="IP80" s="92"/>
      <c r="IQ80" s="85" t="s">
        <v>0</v>
      </c>
      <c r="IR80" s="92"/>
      <c r="IS80" s="85"/>
      <c r="IT80" s="84"/>
      <c r="IU80" s="56"/>
      <c r="IV80" s="92"/>
      <c r="IW80" s="85" t="s">
        <v>0</v>
      </c>
      <c r="IX80" s="92"/>
      <c r="IY80" s="85"/>
      <c r="IZ80" s="84"/>
      <c r="JA80" s="56"/>
      <c r="JB80" s="92"/>
      <c r="JC80" s="85" t="s">
        <v>0</v>
      </c>
      <c r="JD80" s="92"/>
      <c r="JE80" s="85"/>
      <c r="JF80" s="84"/>
      <c r="JG80" s="56"/>
      <c r="JH80" s="92"/>
      <c r="JI80" s="85" t="s">
        <v>0</v>
      </c>
      <c r="JJ80" s="92"/>
      <c r="JK80" s="85"/>
      <c r="JL80" s="84"/>
      <c r="JM80" s="56"/>
      <c r="JN80" s="92"/>
      <c r="JO80" s="85" t="s">
        <v>0</v>
      </c>
      <c r="JP80" s="92"/>
      <c r="JQ80" s="85"/>
      <c r="JR80" s="84"/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85"/>
      <c r="KD80" s="84"/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345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346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/>
      <c r="FK81" s="85" t="s">
        <v>0</v>
      </c>
      <c r="FL81" s="92"/>
      <c r="FM81" s="85"/>
      <c r="FN81" s="84"/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345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355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345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/>
      <c r="GU81" s="85" t="s">
        <v>0</v>
      </c>
      <c r="GV81" s="92"/>
      <c r="GW81" s="85"/>
      <c r="GX81" s="84"/>
      <c r="GY81" s="56"/>
      <c r="GZ81" s="92"/>
      <c r="HA81" s="85" t="s">
        <v>0</v>
      </c>
      <c r="HB81" s="92"/>
      <c r="HC81" s="85"/>
      <c r="HD81" s="84"/>
      <c r="HE81" s="56"/>
      <c r="HF81" s="92"/>
      <c r="HG81" s="85" t="s">
        <v>0</v>
      </c>
      <c r="HH81" s="92"/>
      <c r="HI81" s="85"/>
      <c r="HJ81" s="84"/>
      <c r="HK81" s="56"/>
      <c r="HL81" s="92"/>
      <c r="HM81" s="85" t="s">
        <v>0</v>
      </c>
      <c r="HN81" s="92"/>
      <c r="HO81" s="85"/>
      <c r="HP81" s="84"/>
      <c r="HQ81" s="56"/>
      <c r="HR81" s="92"/>
      <c r="HS81" s="85" t="s">
        <v>0</v>
      </c>
      <c r="HT81" s="92"/>
      <c r="HU81" s="85"/>
      <c r="HV81" s="84"/>
      <c r="HW81" s="56"/>
      <c r="HX81" s="92"/>
      <c r="HY81" s="85" t="s">
        <v>0</v>
      </c>
      <c r="HZ81" s="92"/>
      <c r="IA81" s="85"/>
      <c r="IB81" s="84"/>
      <c r="IC81" s="56"/>
      <c r="ID81" s="92"/>
      <c r="IE81" s="85" t="s">
        <v>0</v>
      </c>
      <c r="IF81" s="92"/>
      <c r="IG81" s="85"/>
      <c r="IH81" s="84"/>
      <c r="II81" s="56"/>
      <c r="IJ81" s="92"/>
      <c r="IK81" s="85" t="s">
        <v>0</v>
      </c>
      <c r="IL81" s="92"/>
      <c r="IM81" s="85"/>
      <c r="IN81" s="84"/>
      <c r="IO81" s="56"/>
      <c r="IP81" s="92"/>
      <c r="IQ81" s="85" t="s">
        <v>0</v>
      </c>
      <c r="IR81" s="92"/>
      <c r="IS81" s="85"/>
      <c r="IT81" s="84"/>
      <c r="IU81" s="56"/>
      <c r="IV81" s="92"/>
      <c r="IW81" s="85" t="s">
        <v>0</v>
      </c>
      <c r="IX81" s="92"/>
      <c r="IY81" s="85"/>
      <c r="IZ81" s="84"/>
      <c r="JA81" s="56"/>
      <c r="JB81" s="92"/>
      <c r="JC81" s="85" t="s">
        <v>0</v>
      </c>
      <c r="JD81" s="92"/>
      <c r="JE81" s="85"/>
      <c r="JF81" s="84"/>
      <c r="JG81" s="56"/>
      <c r="JH81" s="92"/>
      <c r="JI81" s="85" t="s">
        <v>0</v>
      </c>
      <c r="JJ81" s="92"/>
      <c r="JK81" s="85"/>
      <c r="JL81" s="84"/>
      <c r="JM81" s="56"/>
      <c r="JN81" s="92"/>
      <c r="JO81" s="85" t="s">
        <v>0</v>
      </c>
      <c r="JP81" s="92"/>
      <c r="JQ81" s="85"/>
      <c r="JR81" s="84"/>
      <c r="JS81" s="56"/>
      <c r="JT81" s="92"/>
      <c r="JU81" s="85" t="s">
        <v>0</v>
      </c>
      <c r="JV81" s="92"/>
      <c r="JW81" s="85"/>
      <c r="JX81" s="84"/>
      <c r="JY81" s="56"/>
      <c r="JZ81" s="92"/>
      <c r="KA81" s="85" t="s">
        <v>0</v>
      </c>
      <c r="KB81" s="92"/>
      <c r="KC81" s="85"/>
      <c r="KD81" s="84"/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346</v>
      </c>
      <c r="AR82" s="141" t="s">
        <v>355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345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346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345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/>
      <c r="FK82" s="85" t="s">
        <v>0</v>
      </c>
      <c r="FL82" s="92"/>
      <c r="FM82" s="85"/>
      <c r="FN82" s="84"/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345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345</v>
      </c>
      <c r="GS82" s="56"/>
      <c r="GT82" s="92"/>
      <c r="GU82" s="85" t="s">
        <v>0</v>
      </c>
      <c r="GV82" s="92"/>
      <c r="GW82" s="85"/>
      <c r="GX82" s="84"/>
      <c r="GY82" s="56"/>
      <c r="GZ82" s="92"/>
      <c r="HA82" s="85" t="s">
        <v>0</v>
      </c>
      <c r="HB82" s="92"/>
      <c r="HC82" s="85"/>
      <c r="HD82" s="84"/>
      <c r="HE82" s="56"/>
      <c r="HF82" s="92"/>
      <c r="HG82" s="85" t="s">
        <v>0</v>
      </c>
      <c r="HH82" s="92"/>
      <c r="HI82" s="85"/>
      <c r="HJ82" s="84"/>
      <c r="HK82" s="56"/>
      <c r="HL82" s="92"/>
      <c r="HM82" s="85" t="s">
        <v>0</v>
      </c>
      <c r="HN82" s="92"/>
      <c r="HO82" s="85"/>
      <c r="HP82" s="84"/>
      <c r="HQ82" s="56"/>
      <c r="HR82" s="92"/>
      <c r="HS82" s="85" t="s">
        <v>0</v>
      </c>
      <c r="HT82" s="92"/>
      <c r="HU82" s="85"/>
      <c r="HV82" s="84"/>
      <c r="HW82" s="56"/>
      <c r="HX82" s="92"/>
      <c r="HY82" s="85" t="s">
        <v>0</v>
      </c>
      <c r="HZ82" s="92"/>
      <c r="IA82" s="85"/>
      <c r="IB82" s="84"/>
      <c r="IC82" s="56"/>
      <c r="ID82" s="92"/>
      <c r="IE82" s="85" t="s">
        <v>0</v>
      </c>
      <c r="IF82" s="92"/>
      <c r="IG82" s="85"/>
      <c r="IH82" s="84"/>
      <c r="II82" s="56"/>
      <c r="IJ82" s="92"/>
      <c r="IK82" s="85" t="s">
        <v>0</v>
      </c>
      <c r="IL82" s="92"/>
      <c r="IM82" s="85"/>
      <c r="IN82" s="84"/>
      <c r="IO82" s="56"/>
      <c r="IP82" s="92"/>
      <c r="IQ82" s="85" t="s">
        <v>0</v>
      </c>
      <c r="IR82" s="92"/>
      <c r="IS82" s="85"/>
      <c r="IT82" s="84"/>
      <c r="IU82" s="56"/>
      <c r="IV82" s="92"/>
      <c r="IW82" s="85" t="s">
        <v>0</v>
      </c>
      <c r="IX82" s="92"/>
      <c r="IY82" s="85"/>
      <c r="IZ82" s="84"/>
      <c r="JA82" s="56"/>
      <c r="JB82" s="92"/>
      <c r="JC82" s="85" t="s">
        <v>0</v>
      </c>
      <c r="JD82" s="92"/>
      <c r="JE82" s="85"/>
      <c r="JF82" s="84"/>
      <c r="JG82" s="56"/>
      <c r="JH82" s="92"/>
      <c r="JI82" s="85" t="s">
        <v>0</v>
      </c>
      <c r="JJ82" s="92"/>
      <c r="JK82" s="85"/>
      <c r="JL82" s="84"/>
      <c r="JM82" s="56"/>
      <c r="JN82" s="92"/>
      <c r="JO82" s="85" t="s">
        <v>0</v>
      </c>
      <c r="JP82" s="92"/>
      <c r="JQ82" s="85"/>
      <c r="JR82" s="84"/>
      <c r="JS82" s="56"/>
      <c r="JT82" s="92"/>
      <c r="JU82" s="85" t="s">
        <v>0</v>
      </c>
      <c r="JV82" s="92"/>
      <c r="JW82" s="85"/>
      <c r="JX82" s="84"/>
      <c r="JY82" s="56"/>
      <c r="JZ82" s="92"/>
      <c r="KA82" s="85" t="s">
        <v>0</v>
      </c>
      <c r="KB82" s="92"/>
      <c r="KC82" s="85"/>
      <c r="KD82" s="84"/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85"/>
      <c r="FN83" s="84"/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7" t="s">
        <v>115</v>
      </c>
      <c r="GR83" s="314" t="s">
        <v>115</v>
      </c>
      <c r="GS83" s="56"/>
      <c r="GT83" s="92"/>
      <c r="GU83" s="85" t="s">
        <v>0</v>
      </c>
      <c r="GV83" s="92"/>
      <c r="GW83" s="85"/>
      <c r="GX83" s="84"/>
      <c r="GY83" s="56"/>
      <c r="GZ83" s="92"/>
      <c r="HA83" s="85" t="s">
        <v>0</v>
      </c>
      <c r="HB83" s="92"/>
      <c r="HC83" s="85"/>
      <c r="HD83" s="84"/>
      <c r="HE83" s="56"/>
      <c r="HF83" s="92"/>
      <c r="HG83" s="85" t="s">
        <v>0</v>
      </c>
      <c r="HH83" s="92"/>
      <c r="HI83" s="85"/>
      <c r="HJ83" s="84"/>
      <c r="HK83" s="56"/>
      <c r="HL83" s="92"/>
      <c r="HM83" s="85" t="s">
        <v>0</v>
      </c>
      <c r="HN83" s="92"/>
      <c r="HO83" s="85"/>
      <c r="HP83" s="84"/>
      <c r="HQ83" s="56"/>
      <c r="HR83" s="92"/>
      <c r="HS83" s="85" t="s">
        <v>0</v>
      </c>
      <c r="HT83" s="92"/>
      <c r="HU83" s="85"/>
      <c r="HV83" s="84"/>
      <c r="HW83" s="56"/>
      <c r="HX83" s="92"/>
      <c r="HY83" s="85" t="s">
        <v>0</v>
      </c>
      <c r="HZ83" s="92"/>
      <c r="IA83" s="85"/>
      <c r="IB83" s="84"/>
      <c r="IC83" s="56"/>
      <c r="ID83" s="92"/>
      <c r="IE83" s="85" t="s">
        <v>0</v>
      </c>
      <c r="IF83" s="92"/>
      <c r="IG83" s="85"/>
      <c r="IH83" s="84"/>
      <c r="II83" s="56"/>
      <c r="IJ83" s="92"/>
      <c r="IK83" s="85" t="s">
        <v>0</v>
      </c>
      <c r="IL83" s="92"/>
      <c r="IM83" s="85"/>
      <c r="IN83" s="84"/>
      <c r="IO83" s="56"/>
      <c r="IP83" s="92"/>
      <c r="IQ83" s="85" t="s">
        <v>0</v>
      </c>
      <c r="IR83" s="92"/>
      <c r="IS83" s="85"/>
      <c r="IT83" s="84"/>
      <c r="IU83" s="56"/>
      <c r="IV83" s="92"/>
      <c r="IW83" s="85" t="s">
        <v>0</v>
      </c>
      <c r="IX83" s="92"/>
      <c r="IY83" s="85"/>
      <c r="IZ83" s="84"/>
      <c r="JA83" s="56"/>
      <c r="JB83" s="92"/>
      <c r="JC83" s="85" t="s">
        <v>0</v>
      </c>
      <c r="JD83" s="92"/>
      <c r="JE83" s="85"/>
      <c r="JF83" s="84"/>
      <c r="JG83" s="56"/>
      <c r="JH83" s="92"/>
      <c r="JI83" s="85" t="s">
        <v>0</v>
      </c>
      <c r="JJ83" s="92"/>
      <c r="JK83" s="85"/>
      <c r="JL83" s="84"/>
      <c r="JM83" s="56"/>
      <c r="JN83" s="92"/>
      <c r="JO83" s="85" t="s">
        <v>0</v>
      </c>
      <c r="JP83" s="92"/>
      <c r="JQ83" s="85"/>
      <c r="JR83" s="84"/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85"/>
      <c r="KD83" s="84"/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346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345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345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346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345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345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380</v>
      </c>
      <c r="FI84" s="56"/>
      <c r="FJ84" s="92"/>
      <c r="FK84" s="85" t="s">
        <v>0</v>
      </c>
      <c r="FL84" s="92"/>
      <c r="FM84" s="85"/>
      <c r="FN84" s="84"/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394</v>
      </c>
      <c r="FZ84" s="84" t="s">
        <v>395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355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/>
      <c r="GU84" s="85" t="s">
        <v>0</v>
      </c>
      <c r="GV84" s="92"/>
      <c r="GW84" s="85"/>
      <c r="GX84" s="84"/>
      <c r="GY84" s="56"/>
      <c r="GZ84" s="92"/>
      <c r="HA84" s="85" t="s">
        <v>0</v>
      </c>
      <c r="HB84" s="92"/>
      <c r="HC84" s="85"/>
      <c r="HD84" s="84"/>
      <c r="HE84" s="56"/>
      <c r="HF84" s="92"/>
      <c r="HG84" s="85" t="s">
        <v>0</v>
      </c>
      <c r="HH84" s="92"/>
      <c r="HI84" s="85"/>
      <c r="HJ84" s="84"/>
      <c r="HK84" s="56"/>
      <c r="HL84" s="92"/>
      <c r="HM84" s="85" t="s">
        <v>0</v>
      </c>
      <c r="HN84" s="92"/>
      <c r="HO84" s="85"/>
      <c r="HP84" s="84"/>
      <c r="HQ84" s="56"/>
      <c r="HR84" s="92"/>
      <c r="HS84" s="85" t="s">
        <v>0</v>
      </c>
      <c r="HT84" s="92"/>
      <c r="HU84" s="85"/>
      <c r="HV84" s="84"/>
      <c r="HW84" s="56"/>
      <c r="HX84" s="92"/>
      <c r="HY84" s="85" t="s">
        <v>0</v>
      </c>
      <c r="HZ84" s="92"/>
      <c r="IA84" s="85"/>
      <c r="IB84" s="84"/>
      <c r="IC84" s="56"/>
      <c r="ID84" s="92"/>
      <c r="IE84" s="85" t="s">
        <v>0</v>
      </c>
      <c r="IF84" s="92"/>
      <c r="IG84" s="85"/>
      <c r="IH84" s="84"/>
      <c r="II84" s="56"/>
      <c r="IJ84" s="92"/>
      <c r="IK84" s="85" t="s">
        <v>0</v>
      </c>
      <c r="IL84" s="92"/>
      <c r="IM84" s="85"/>
      <c r="IN84" s="84"/>
      <c r="IO84" s="56"/>
      <c r="IP84" s="92"/>
      <c r="IQ84" s="85" t="s">
        <v>0</v>
      </c>
      <c r="IR84" s="92"/>
      <c r="IS84" s="85"/>
      <c r="IT84" s="84"/>
      <c r="IU84" s="56"/>
      <c r="IV84" s="92"/>
      <c r="IW84" s="85" t="s">
        <v>0</v>
      </c>
      <c r="IX84" s="92"/>
      <c r="IY84" s="85"/>
      <c r="IZ84" s="84"/>
      <c r="JA84" s="56"/>
      <c r="JB84" s="92"/>
      <c r="JC84" s="85" t="s">
        <v>0</v>
      </c>
      <c r="JD84" s="92"/>
      <c r="JE84" s="85"/>
      <c r="JF84" s="84"/>
      <c r="JG84" s="56"/>
      <c r="JH84" s="92"/>
      <c r="JI84" s="85" t="s">
        <v>0</v>
      </c>
      <c r="JJ84" s="92"/>
      <c r="JK84" s="85"/>
      <c r="JL84" s="84"/>
      <c r="JM84" s="56"/>
      <c r="JN84" s="92"/>
      <c r="JO84" s="85" t="s">
        <v>0</v>
      </c>
      <c r="JP84" s="92"/>
      <c r="JQ84" s="85"/>
      <c r="JR84" s="84"/>
      <c r="JS84" s="56"/>
      <c r="JT84" s="92"/>
      <c r="JU84" s="85" t="s">
        <v>0</v>
      </c>
      <c r="JV84" s="92"/>
      <c r="JW84" s="85"/>
      <c r="JX84" s="84"/>
      <c r="JY84" s="56"/>
      <c r="JZ84" s="92"/>
      <c r="KA84" s="85" t="s">
        <v>0</v>
      </c>
      <c r="KB84" s="92"/>
      <c r="KC84" s="85"/>
      <c r="KD84" s="84"/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345</v>
      </c>
      <c r="AM85" s="56"/>
      <c r="AN85" s="92">
        <v>1</v>
      </c>
      <c r="AO85" s="85" t="s">
        <v>0</v>
      </c>
      <c r="AP85" s="92">
        <v>3</v>
      </c>
      <c r="AQ85" s="142" t="s">
        <v>355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355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345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346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/>
      <c r="FK85" s="85" t="s">
        <v>0</v>
      </c>
      <c r="FL85" s="92"/>
      <c r="FM85" s="85"/>
      <c r="FN85" s="84"/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395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355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355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/>
      <c r="GU85" s="85" t="s">
        <v>0</v>
      </c>
      <c r="GV85" s="92"/>
      <c r="GW85" s="85"/>
      <c r="GX85" s="84"/>
      <c r="GY85" s="56"/>
      <c r="GZ85" s="92"/>
      <c r="HA85" s="85" t="s">
        <v>0</v>
      </c>
      <c r="HB85" s="92"/>
      <c r="HC85" s="85"/>
      <c r="HD85" s="84"/>
      <c r="HE85" s="56"/>
      <c r="HF85" s="92"/>
      <c r="HG85" s="85" t="s">
        <v>0</v>
      </c>
      <c r="HH85" s="92"/>
      <c r="HI85" s="85"/>
      <c r="HJ85" s="84"/>
      <c r="HK85" s="56"/>
      <c r="HL85" s="92"/>
      <c r="HM85" s="85" t="s">
        <v>0</v>
      </c>
      <c r="HN85" s="92"/>
      <c r="HO85" s="85"/>
      <c r="HP85" s="84"/>
      <c r="HQ85" s="56"/>
      <c r="HR85" s="92"/>
      <c r="HS85" s="85" t="s">
        <v>0</v>
      </c>
      <c r="HT85" s="92"/>
      <c r="HU85" s="85"/>
      <c r="HV85" s="84"/>
      <c r="HW85" s="56"/>
      <c r="HX85" s="92"/>
      <c r="HY85" s="85" t="s">
        <v>0</v>
      </c>
      <c r="HZ85" s="92"/>
      <c r="IA85" s="85"/>
      <c r="IB85" s="84"/>
      <c r="IC85" s="56"/>
      <c r="ID85" s="92"/>
      <c r="IE85" s="85" t="s">
        <v>0</v>
      </c>
      <c r="IF85" s="92"/>
      <c r="IG85" s="85"/>
      <c r="IH85" s="84"/>
      <c r="II85" s="56"/>
      <c r="IJ85" s="92"/>
      <c r="IK85" s="85" t="s">
        <v>0</v>
      </c>
      <c r="IL85" s="92"/>
      <c r="IM85" s="85"/>
      <c r="IN85" s="84"/>
      <c r="IO85" s="56"/>
      <c r="IP85" s="92"/>
      <c r="IQ85" s="85" t="s">
        <v>0</v>
      </c>
      <c r="IR85" s="92"/>
      <c r="IS85" s="85"/>
      <c r="IT85" s="84"/>
      <c r="IU85" s="56"/>
      <c r="IV85" s="92"/>
      <c r="IW85" s="85" t="s">
        <v>0</v>
      </c>
      <c r="IX85" s="92"/>
      <c r="IY85" s="85"/>
      <c r="IZ85" s="84"/>
      <c r="JA85" s="56"/>
      <c r="JB85" s="92"/>
      <c r="JC85" s="85" t="s">
        <v>0</v>
      </c>
      <c r="JD85" s="92"/>
      <c r="JE85" s="85"/>
      <c r="JF85" s="84"/>
      <c r="JG85" s="56"/>
      <c r="JH85" s="92"/>
      <c r="JI85" s="85" t="s">
        <v>0</v>
      </c>
      <c r="JJ85" s="92"/>
      <c r="JK85" s="85"/>
      <c r="JL85" s="84"/>
      <c r="JM85" s="56"/>
      <c r="JN85" s="92"/>
      <c r="JO85" s="85" t="s">
        <v>0</v>
      </c>
      <c r="JP85" s="92"/>
      <c r="JQ85" s="85"/>
      <c r="JR85" s="84"/>
      <c r="JS85" s="56"/>
      <c r="JT85" s="92"/>
      <c r="JU85" s="85" t="s">
        <v>0</v>
      </c>
      <c r="JV85" s="92"/>
      <c r="JW85" s="85"/>
      <c r="JX85" s="84"/>
      <c r="JY85" s="56"/>
      <c r="JZ85" s="92"/>
      <c r="KA85" s="85" t="s">
        <v>0</v>
      </c>
      <c r="KB85" s="92"/>
      <c r="KC85" s="85"/>
      <c r="KD85" s="84"/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358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371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376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345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/>
      <c r="FK86" s="85" t="s">
        <v>0</v>
      </c>
      <c r="FL86" s="92"/>
      <c r="FM86" s="85"/>
      <c r="FN86" s="84"/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/>
      <c r="GU86" s="85" t="s">
        <v>0</v>
      </c>
      <c r="GV86" s="92"/>
      <c r="GW86" s="85"/>
      <c r="GX86" s="84"/>
      <c r="GY86" s="56"/>
      <c r="GZ86" s="92"/>
      <c r="HA86" s="85" t="s">
        <v>0</v>
      </c>
      <c r="HB86" s="92"/>
      <c r="HC86" s="85"/>
      <c r="HD86" s="84"/>
      <c r="HE86" s="56"/>
      <c r="HF86" s="92"/>
      <c r="HG86" s="85" t="s">
        <v>0</v>
      </c>
      <c r="HH86" s="92"/>
      <c r="HI86" s="85"/>
      <c r="HJ86" s="84"/>
      <c r="HK86" s="56"/>
      <c r="HL86" s="92"/>
      <c r="HM86" s="85" t="s">
        <v>0</v>
      </c>
      <c r="HN86" s="92"/>
      <c r="HO86" s="85"/>
      <c r="HP86" s="84"/>
      <c r="HQ86" s="56"/>
      <c r="HR86" s="92"/>
      <c r="HS86" s="85" t="s">
        <v>0</v>
      </c>
      <c r="HT86" s="92"/>
      <c r="HU86" s="85"/>
      <c r="HV86" s="84"/>
      <c r="HW86" s="56"/>
      <c r="HX86" s="92"/>
      <c r="HY86" s="85" t="s">
        <v>0</v>
      </c>
      <c r="HZ86" s="92"/>
      <c r="IA86" s="85"/>
      <c r="IB86" s="84"/>
      <c r="IC86" s="56"/>
      <c r="ID86" s="92"/>
      <c r="IE86" s="85" t="s">
        <v>0</v>
      </c>
      <c r="IF86" s="92"/>
      <c r="IG86" s="85"/>
      <c r="IH86" s="84"/>
      <c r="II86" s="56"/>
      <c r="IJ86" s="92"/>
      <c r="IK86" s="85" t="s">
        <v>0</v>
      </c>
      <c r="IL86" s="92"/>
      <c r="IM86" s="85"/>
      <c r="IN86" s="84"/>
      <c r="IO86" s="56"/>
      <c r="IP86" s="92"/>
      <c r="IQ86" s="85" t="s">
        <v>0</v>
      </c>
      <c r="IR86" s="92"/>
      <c r="IS86" s="85"/>
      <c r="IT86" s="84"/>
      <c r="IU86" s="56"/>
      <c r="IV86" s="92"/>
      <c r="IW86" s="85" t="s">
        <v>0</v>
      </c>
      <c r="IX86" s="92"/>
      <c r="IY86" s="85"/>
      <c r="IZ86" s="84"/>
      <c r="JA86" s="56"/>
      <c r="JB86" s="92"/>
      <c r="JC86" s="85" t="s">
        <v>0</v>
      </c>
      <c r="JD86" s="92"/>
      <c r="JE86" s="85"/>
      <c r="JF86" s="84"/>
      <c r="JG86" s="56"/>
      <c r="JH86" s="92"/>
      <c r="JI86" s="85" t="s">
        <v>0</v>
      </c>
      <c r="JJ86" s="92"/>
      <c r="JK86" s="85"/>
      <c r="JL86" s="84"/>
      <c r="JM86" s="56"/>
      <c r="JN86" s="92"/>
      <c r="JO86" s="85" t="s">
        <v>0</v>
      </c>
      <c r="JP86" s="92"/>
      <c r="JQ86" s="85"/>
      <c r="JR86" s="84"/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85"/>
      <c r="KD86" s="84"/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85"/>
      <c r="FN87" s="84"/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7" t="s">
        <v>115</v>
      </c>
      <c r="GR87" s="314" t="s">
        <v>115</v>
      </c>
      <c r="GS87" s="56"/>
      <c r="GT87" s="92"/>
      <c r="GU87" s="85" t="s">
        <v>0</v>
      </c>
      <c r="GV87" s="92"/>
      <c r="GW87" s="85"/>
      <c r="GX87" s="84"/>
      <c r="GY87" s="56"/>
      <c r="GZ87" s="92"/>
      <c r="HA87" s="85" t="s">
        <v>0</v>
      </c>
      <c r="HB87" s="92"/>
      <c r="HC87" s="85"/>
      <c r="HD87" s="84"/>
      <c r="HE87" s="56"/>
      <c r="HF87" s="92"/>
      <c r="HG87" s="85" t="s">
        <v>0</v>
      </c>
      <c r="HH87" s="92"/>
      <c r="HI87" s="85"/>
      <c r="HJ87" s="84"/>
      <c r="HK87" s="56"/>
      <c r="HL87" s="92"/>
      <c r="HM87" s="85" t="s">
        <v>0</v>
      </c>
      <c r="HN87" s="92"/>
      <c r="HO87" s="85"/>
      <c r="HP87" s="84"/>
      <c r="HQ87" s="56"/>
      <c r="HR87" s="92"/>
      <c r="HS87" s="85" t="s">
        <v>0</v>
      </c>
      <c r="HT87" s="92"/>
      <c r="HU87" s="85"/>
      <c r="HV87" s="84"/>
      <c r="HW87" s="56"/>
      <c r="HX87" s="92"/>
      <c r="HY87" s="85" t="s">
        <v>0</v>
      </c>
      <c r="HZ87" s="92"/>
      <c r="IA87" s="85"/>
      <c r="IB87" s="84"/>
      <c r="IC87" s="56"/>
      <c r="ID87" s="92"/>
      <c r="IE87" s="85" t="s">
        <v>0</v>
      </c>
      <c r="IF87" s="92"/>
      <c r="IG87" s="85"/>
      <c r="IH87" s="84"/>
      <c r="II87" s="56"/>
      <c r="IJ87" s="92"/>
      <c r="IK87" s="85" t="s">
        <v>0</v>
      </c>
      <c r="IL87" s="92"/>
      <c r="IM87" s="85"/>
      <c r="IN87" s="84"/>
      <c r="IO87" s="56"/>
      <c r="IP87" s="92"/>
      <c r="IQ87" s="85" t="s">
        <v>0</v>
      </c>
      <c r="IR87" s="92"/>
      <c r="IS87" s="85"/>
      <c r="IT87" s="84"/>
      <c r="IU87" s="56"/>
      <c r="IV87" s="92"/>
      <c r="IW87" s="85" t="s">
        <v>0</v>
      </c>
      <c r="IX87" s="92"/>
      <c r="IY87" s="85"/>
      <c r="IZ87" s="84"/>
      <c r="JA87" s="56"/>
      <c r="JB87" s="92"/>
      <c r="JC87" s="85" t="s">
        <v>0</v>
      </c>
      <c r="JD87" s="92"/>
      <c r="JE87" s="85"/>
      <c r="JF87" s="84"/>
      <c r="JG87" s="56"/>
      <c r="JH87" s="92"/>
      <c r="JI87" s="85" t="s">
        <v>0</v>
      </c>
      <c r="JJ87" s="92"/>
      <c r="JK87" s="85"/>
      <c r="JL87" s="84"/>
      <c r="JM87" s="56"/>
      <c r="JN87" s="92"/>
      <c r="JO87" s="85" t="s">
        <v>0</v>
      </c>
      <c r="JP87" s="92"/>
      <c r="JQ87" s="85"/>
      <c r="JR87" s="84"/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85"/>
      <c r="KD87" s="84"/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85"/>
      <c r="FN88" s="84"/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7" t="s">
        <v>115</v>
      </c>
      <c r="GR88" s="314" t="s">
        <v>115</v>
      </c>
      <c r="GS88" s="56"/>
      <c r="GT88" s="92"/>
      <c r="GU88" s="85" t="s">
        <v>0</v>
      </c>
      <c r="GV88" s="92"/>
      <c r="GW88" s="85"/>
      <c r="GX88" s="84"/>
      <c r="GY88" s="56"/>
      <c r="GZ88" s="92"/>
      <c r="HA88" s="85" t="s">
        <v>0</v>
      </c>
      <c r="HB88" s="92"/>
      <c r="HC88" s="85"/>
      <c r="HD88" s="84"/>
      <c r="HE88" s="56"/>
      <c r="HF88" s="92"/>
      <c r="HG88" s="85" t="s">
        <v>0</v>
      </c>
      <c r="HH88" s="92"/>
      <c r="HI88" s="85"/>
      <c r="HJ88" s="84"/>
      <c r="HK88" s="56"/>
      <c r="HL88" s="92"/>
      <c r="HM88" s="85" t="s">
        <v>0</v>
      </c>
      <c r="HN88" s="92"/>
      <c r="HO88" s="85"/>
      <c r="HP88" s="84"/>
      <c r="HQ88" s="56"/>
      <c r="HR88" s="92"/>
      <c r="HS88" s="85" t="s">
        <v>0</v>
      </c>
      <c r="HT88" s="92"/>
      <c r="HU88" s="85"/>
      <c r="HV88" s="84"/>
      <c r="HW88" s="56"/>
      <c r="HX88" s="92"/>
      <c r="HY88" s="85" t="s">
        <v>0</v>
      </c>
      <c r="HZ88" s="92"/>
      <c r="IA88" s="85"/>
      <c r="IB88" s="84"/>
      <c r="IC88" s="56"/>
      <c r="ID88" s="92"/>
      <c r="IE88" s="85" t="s">
        <v>0</v>
      </c>
      <c r="IF88" s="92"/>
      <c r="IG88" s="85"/>
      <c r="IH88" s="84"/>
      <c r="II88" s="56"/>
      <c r="IJ88" s="92"/>
      <c r="IK88" s="85" t="s">
        <v>0</v>
      </c>
      <c r="IL88" s="92"/>
      <c r="IM88" s="85"/>
      <c r="IN88" s="84"/>
      <c r="IO88" s="56"/>
      <c r="IP88" s="92"/>
      <c r="IQ88" s="85" t="s">
        <v>0</v>
      </c>
      <c r="IR88" s="92"/>
      <c r="IS88" s="85"/>
      <c r="IT88" s="84"/>
      <c r="IU88" s="56"/>
      <c r="IV88" s="92"/>
      <c r="IW88" s="85" t="s">
        <v>0</v>
      </c>
      <c r="IX88" s="92"/>
      <c r="IY88" s="85"/>
      <c r="IZ88" s="84"/>
      <c r="JA88" s="56"/>
      <c r="JB88" s="92"/>
      <c r="JC88" s="85" t="s">
        <v>0</v>
      </c>
      <c r="JD88" s="92"/>
      <c r="JE88" s="85"/>
      <c r="JF88" s="84"/>
      <c r="JG88" s="56"/>
      <c r="JH88" s="92"/>
      <c r="JI88" s="85" t="s">
        <v>0</v>
      </c>
      <c r="JJ88" s="92"/>
      <c r="JK88" s="85"/>
      <c r="JL88" s="84"/>
      <c r="JM88" s="56"/>
      <c r="JN88" s="92"/>
      <c r="JO88" s="85" t="s">
        <v>0</v>
      </c>
      <c r="JP88" s="92"/>
      <c r="JQ88" s="85"/>
      <c r="JR88" s="84"/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85"/>
      <c r="KD88" s="84"/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355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85"/>
      <c r="FN89" s="84"/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7" t="s">
        <v>115</v>
      </c>
      <c r="GR89" s="314" t="s">
        <v>115</v>
      </c>
      <c r="GS89" s="56"/>
      <c r="GT89" s="92"/>
      <c r="GU89" s="85" t="s">
        <v>0</v>
      </c>
      <c r="GV89" s="92"/>
      <c r="GW89" s="85"/>
      <c r="GX89" s="84"/>
      <c r="GY89" s="56"/>
      <c r="GZ89" s="92"/>
      <c r="HA89" s="85" t="s">
        <v>0</v>
      </c>
      <c r="HB89" s="92"/>
      <c r="HC89" s="85"/>
      <c r="HD89" s="84"/>
      <c r="HE89" s="56"/>
      <c r="HF89" s="92"/>
      <c r="HG89" s="85" t="s">
        <v>0</v>
      </c>
      <c r="HH89" s="92"/>
      <c r="HI89" s="85"/>
      <c r="HJ89" s="84"/>
      <c r="HK89" s="56"/>
      <c r="HL89" s="92"/>
      <c r="HM89" s="85" t="s">
        <v>0</v>
      </c>
      <c r="HN89" s="92"/>
      <c r="HO89" s="85"/>
      <c r="HP89" s="84"/>
      <c r="HQ89" s="56"/>
      <c r="HR89" s="92"/>
      <c r="HS89" s="85" t="s">
        <v>0</v>
      </c>
      <c r="HT89" s="92"/>
      <c r="HU89" s="85"/>
      <c r="HV89" s="84"/>
      <c r="HW89" s="56"/>
      <c r="HX89" s="92"/>
      <c r="HY89" s="85" t="s">
        <v>0</v>
      </c>
      <c r="HZ89" s="92"/>
      <c r="IA89" s="85"/>
      <c r="IB89" s="84"/>
      <c r="IC89" s="56"/>
      <c r="ID89" s="92"/>
      <c r="IE89" s="85" t="s">
        <v>0</v>
      </c>
      <c r="IF89" s="92"/>
      <c r="IG89" s="85"/>
      <c r="IH89" s="84"/>
      <c r="II89" s="56"/>
      <c r="IJ89" s="92"/>
      <c r="IK89" s="85" t="s">
        <v>0</v>
      </c>
      <c r="IL89" s="92"/>
      <c r="IM89" s="85"/>
      <c r="IN89" s="84"/>
      <c r="IO89" s="56"/>
      <c r="IP89" s="92"/>
      <c r="IQ89" s="85" t="s">
        <v>0</v>
      </c>
      <c r="IR89" s="92"/>
      <c r="IS89" s="85"/>
      <c r="IT89" s="84"/>
      <c r="IU89" s="56"/>
      <c r="IV89" s="92"/>
      <c r="IW89" s="85" t="s">
        <v>0</v>
      </c>
      <c r="IX89" s="92"/>
      <c r="IY89" s="85"/>
      <c r="IZ89" s="84"/>
      <c r="JA89" s="56"/>
      <c r="JB89" s="92"/>
      <c r="JC89" s="85" t="s">
        <v>0</v>
      </c>
      <c r="JD89" s="92"/>
      <c r="JE89" s="85"/>
      <c r="JF89" s="84"/>
      <c r="JG89" s="56"/>
      <c r="JH89" s="92"/>
      <c r="JI89" s="85" t="s">
        <v>0</v>
      </c>
      <c r="JJ89" s="92"/>
      <c r="JK89" s="85"/>
      <c r="JL89" s="84"/>
      <c r="JM89" s="56"/>
      <c r="JN89" s="92"/>
      <c r="JO89" s="85" t="s">
        <v>0</v>
      </c>
      <c r="JP89" s="92"/>
      <c r="JQ89" s="85"/>
      <c r="JR89" s="84"/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85"/>
      <c r="KD89" s="84"/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346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355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345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345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345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/>
      <c r="FK90" s="85" t="s">
        <v>0</v>
      </c>
      <c r="FL90" s="92"/>
      <c r="FM90" s="85"/>
      <c r="FN90" s="84"/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355</v>
      </c>
      <c r="GF90" s="84" t="s">
        <v>345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/>
      <c r="GU90" s="85" t="s">
        <v>0</v>
      </c>
      <c r="GV90" s="92"/>
      <c r="GW90" s="85"/>
      <c r="GX90" s="84"/>
      <c r="GY90" s="56"/>
      <c r="GZ90" s="92"/>
      <c r="HA90" s="85" t="s">
        <v>0</v>
      </c>
      <c r="HB90" s="92"/>
      <c r="HC90" s="85"/>
      <c r="HD90" s="84"/>
      <c r="HE90" s="56"/>
      <c r="HF90" s="92"/>
      <c r="HG90" s="85" t="s">
        <v>0</v>
      </c>
      <c r="HH90" s="92"/>
      <c r="HI90" s="85"/>
      <c r="HJ90" s="84"/>
      <c r="HK90" s="56"/>
      <c r="HL90" s="92"/>
      <c r="HM90" s="85" t="s">
        <v>0</v>
      </c>
      <c r="HN90" s="92"/>
      <c r="HO90" s="85"/>
      <c r="HP90" s="84"/>
      <c r="HQ90" s="56"/>
      <c r="HR90" s="92"/>
      <c r="HS90" s="85" t="s">
        <v>0</v>
      </c>
      <c r="HT90" s="92"/>
      <c r="HU90" s="85"/>
      <c r="HV90" s="84"/>
      <c r="HW90" s="56"/>
      <c r="HX90" s="92"/>
      <c r="HY90" s="85" t="s">
        <v>0</v>
      </c>
      <c r="HZ90" s="92"/>
      <c r="IA90" s="85"/>
      <c r="IB90" s="84"/>
      <c r="IC90" s="56"/>
      <c r="ID90" s="92"/>
      <c r="IE90" s="85" t="s">
        <v>0</v>
      </c>
      <c r="IF90" s="92"/>
      <c r="IG90" s="85"/>
      <c r="IH90" s="84"/>
      <c r="II90" s="56"/>
      <c r="IJ90" s="92"/>
      <c r="IK90" s="85" t="s">
        <v>0</v>
      </c>
      <c r="IL90" s="92"/>
      <c r="IM90" s="85"/>
      <c r="IN90" s="84"/>
      <c r="IO90" s="56"/>
      <c r="IP90" s="92"/>
      <c r="IQ90" s="85" t="s">
        <v>0</v>
      </c>
      <c r="IR90" s="92"/>
      <c r="IS90" s="85"/>
      <c r="IT90" s="84"/>
      <c r="IU90" s="56"/>
      <c r="IV90" s="92"/>
      <c r="IW90" s="85" t="s">
        <v>0</v>
      </c>
      <c r="IX90" s="92"/>
      <c r="IY90" s="85"/>
      <c r="IZ90" s="84"/>
      <c r="JA90" s="56"/>
      <c r="JB90" s="92"/>
      <c r="JC90" s="85" t="s">
        <v>0</v>
      </c>
      <c r="JD90" s="92"/>
      <c r="JE90" s="85"/>
      <c r="JF90" s="84"/>
      <c r="JG90" s="56"/>
      <c r="JH90" s="92"/>
      <c r="JI90" s="85" t="s">
        <v>0</v>
      </c>
      <c r="JJ90" s="92"/>
      <c r="JK90" s="85"/>
      <c r="JL90" s="84"/>
      <c r="JM90" s="56"/>
      <c r="JN90" s="92"/>
      <c r="JO90" s="85" t="s">
        <v>0</v>
      </c>
      <c r="JP90" s="92"/>
      <c r="JQ90" s="85"/>
      <c r="JR90" s="84"/>
      <c r="JS90" s="56"/>
      <c r="JT90" s="92"/>
      <c r="JU90" s="85" t="s">
        <v>0</v>
      </c>
      <c r="JV90" s="92"/>
      <c r="JW90" s="85"/>
      <c r="JX90" s="84"/>
      <c r="JY90" s="56"/>
      <c r="JZ90" s="92"/>
      <c r="KA90" s="85" t="s">
        <v>0</v>
      </c>
      <c r="KB90" s="92"/>
      <c r="KC90" s="85"/>
      <c r="KD90" s="84"/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85"/>
      <c r="FN91" s="84"/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7" t="s">
        <v>115</v>
      </c>
      <c r="GR91" s="314" t="s">
        <v>115</v>
      </c>
      <c r="GS91" s="56"/>
      <c r="GT91" s="92"/>
      <c r="GU91" s="85" t="s">
        <v>0</v>
      </c>
      <c r="GV91" s="92"/>
      <c r="GW91" s="85"/>
      <c r="GX91" s="84"/>
      <c r="GY91" s="56"/>
      <c r="GZ91" s="92"/>
      <c r="HA91" s="85" t="s">
        <v>0</v>
      </c>
      <c r="HB91" s="92"/>
      <c r="HC91" s="85"/>
      <c r="HD91" s="84"/>
      <c r="HE91" s="56"/>
      <c r="HF91" s="92"/>
      <c r="HG91" s="85" t="s">
        <v>0</v>
      </c>
      <c r="HH91" s="92"/>
      <c r="HI91" s="85"/>
      <c r="HJ91" s="84"/>
      <c r="HK91" s="56"/>
      <c r="HL91" s="92"/>
      <c r="HM91" s="85" t="s">
        <v>0</v>
      </c>
      <c r="HN91" s="92"/>
      <c r="HO91" s="85"/>
      <c r="HP91" s="84"/>
      <c r="HQ91" s="56"/>
      <c r="HR91" s="92"/>
      <c r="HS91" s="85" t="s">
        <v>0</v>
      </c>
      <c r="HT91" s="92"/>
      <c r="HU91" s="85"/>
      <c r="HV91" s="84"/>
      <c r="HW91" s="56"/>
      <c r="HX91" s="92"/>
      <c r="HY91" s="85" t="s">
        <v>0</v>
      </c>
      <c r="HZ91" s="92"/>
      <c r="IA91" s="85"/>
      <c r="IB91" s="84"/>
      <c r="IC91" s="56"/>
      <c r="ID91" s="92"/>
      <c r="IE91" s="85" t="s">
        <v>0</v>
      </c>
      <c r="IF91" s="92"/>
      <c r="IG91" s="85"/>
      <c r="IH91" s="84"/>
      <c r="II91" s="56"/>
      <c r="IJ91" s="92"/>
      <c r="IK91" s="85" t="s">
        <v>0</v>
      </c>
      <c r="IL91" s="92"/>
      <c r="IM91" s="85"/>
      <c r="IN91" s="84"/>
      <c r="IO91" s="56"/>
      <c r="IP91" s="92"/>
      <c r="IQ91" s="85" t="s">
        <v>0</v>
      </c>
      <c r="IR91" s="92"/>
      <c r="IS91" s="85"/>
      <c r="IT91" s="84"/>
      <c r="IU91" s="56"/>
      <c r="IV91" s="92"/>
      <c r="IW91" s="85" t="s">
        <v>0</v>
      </c>
      <c r="IX91" s="92"/>
      <c r="IY91" s="85"/>
      <c r="IZ91" s="84"/>
      <c r="JA91" s="56"/>
      <c r="JB91" s="92"/>
      <c r="JC91" s="85" t="s">
        <v>0</v>
      </c>
      <c r="JD91" s="92"/>
      <c r="JE91" s="85"/>
      <c r="JF91" s="84"/>
      <c r="JG91" s="56"/>
      <c r="JH91" s="92"/>
      <c r="JI91" s="85" t="s">
        <v>0</v>
      </c>
      <c r="JJ91" s="92"/>
      <c r="JK91" s="85"/>
      <c r="JL91" s="84"/>
      <c r="JM91" s="56"/>
      <c r="JN91" s="92"/>
      <c r="JO91" s="85" t="s">
        <v>0</v>
      </c>
      <c r="JP91" s="92"/>
      <c r="JQ91" s="85"/>
      <c r="JR91" s="84"/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85"/>
      <c r="KD91" s="84"/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354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346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/>
      <c r="FK92" s="85" t="s">
        <v>0</v>
      </c>
      <c r="FL92" s="92"/>
      <c r="FM92" s="85"/>
      <c r="FN92" s="84"/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/>
      <c r="GU92" s="85" t="s">
        <v>0</v>
      </c>
      <c r="GV92" s="92"/>
      <c r="GW92" s="85"/>
      <c r="GX92" s="84"/>
      <c r="GY92" s="56"/>
      <c r="GZ92" s="92"/>
      <c r="HA92" s="85" t="s">
        <v>0</v>
      </c>
      <c r="HB92" s="92"/>
      <c r="HC92" s="85"/>
      <c r="HD92" s="84"/>
      <c r="HE92" s="56"/>
      <c r="HF92" s="92"/>
      <c r="HG92" s="85" t="s">
        <v>0</v>
      </c>
      <c r="HH92" s="92"/>
      <c r="HI92" s="85"/>
      <c r="HJ92" s="84"/>
      <c r="HK92" s="56"/>
      <c r="HL92" s="92"/>
      <c r="HM92" s="85" t="s">
        <v>0</v>
      </c>
      <c r="HN92" s="92"/>
      <c r="HO92" s="85"/>
      <c r="HP92" s="84"/>
      <c r="HQ92" s="56"/>
      <c r="HR92" s="92"/>
      <c r="HS92" s="85" t="s">
        <v>0</v>
      </c>
      <c r="HT92" s="92"/>
      <c r="HU92" s="85"/>
      <c r="HV92" s="84"/>
      <c r="HW92" s="56"/>
      <c r="HX92" s="92"/>
      <c r="HY92" s="85" t="s">
        <v>0</v>
      </c>
      <c r="HZ92" s="92"/>
      <c r="IA92" s="85"/>
      <c r="IB92" s="84"/>
      <c r="IC92" s="56"/>
      <c r="ID92" s="92"/>
      <c r="IE92" s="85" t="s">
        <v>0</v>
      </c>
      <c r="IF92" s="92"/>
      <c r="IG92" s="85"/>
      <c r="IH92" s="84"/>
      <c r="II92" s="56"/>
      <c r="IJ92" s="92"/>
      <c r="IK92" s="85" t="s">
        <v>0</v>
      </c>
      <c r="IL92" s="92"/>
      <c r="IM92" s="85"/>
      <c r="IN92" s="84"/>
      <c r="IO92" s="56"/>
      <c r="IP92" s="92"/>
      <c r="IQ92" s="85" t="s">
        <v>0</v>
      </c>
      <c r="IR92" s="92"/>
      <c r="IS92" s="85"/>
      <c r="IT92" s="84"/>
      <c r="IU92" s="56"/>
      <c r="IV92" s="92"/>
      <c r="IW92" s="85" t="s">
        <v>0</v>
      </c>
      <c r="IX92" s="92"/>
      <c r="IY92" s="85"/>
      <c r="IZ92" s="84"/>
      <c r="JA92" s="56"/>
      <c r="JB92" s="92"/>
      <c r="JC92" s="85" t="s">
        <v>0</v>
      </c>
      <c r="JD92" s="92"/>
      <c r="JE92" s="85"/>
      <c r="JF92" s="84"/>
      <c r="JG92" s="56"/>
      <c r="JH92" s="92"/>
      <c r="JI92" s="85" t="s">
        <v>0</v>
      </c>
      <c r="JJ92" s="92"/>
      <c r="JK92" s="85"/>
      <c r="JL92" s="84"/>
      <c r="JM92" s="56"/>
      <c r="JN92" s="92"/>
      <c r="JO92" s="85" t="s">
        <v>0</v>
      </c>
      <c r="JP92" s="92"/>
      <c r="JQ92" s="85"/>
      <c r="JR92" s="84"/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85"/>
      <c r="KD92" s="84"/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345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355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345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345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346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346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380</v>
      </c>
      <c r="FI93" s="56"/>
      <c r="FJ93" s="92"/>
      <c r="FK93" s="85" t="s">
        <v>0</v>
      </c>
      <c r="FL93" s="92"/>
      <c r="FM93" s="85"/>
      <c r="FN93" s="84"/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355</v>
      </c>
      <c r="GF93" s="84" t="s">
        <v>345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355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/>
      <c r="GU93" s="85" t="s">
        <v>0</v>
      </c>
      <c r="GV93" s="92"/>
      <c r="GW93" s="85"/>
      <c r="GX93" s="84"/>
      <c r="GY93" s="56"/>
      <c r="GZ93" s="92"/>
      <c r="HA93" s="85" t="s">
        <v>0</v>
      </c>
      <c r="HB93" s="92"/>
      <c r="HC93" s="85"/>
      <c r="HD93" s="84"/>
      <c r="HE93" s="56"/>
      <c r="HF93" s="92"/>
      <c r="HG93" s="85" t="s">
        <v>0</v>
      </c>
      <c r="HH93" s="92"/>
      <c r="HI93" s="85"/>
      <c r="HJ93" s="84"/>
      <c r="HK93" s="56"/>
      <c r="HL93" s="92"/>
      <c r="HM93" s="85" t="s">
        <v>0</v>
      </c>
      <c r="HN93" s="92"/>
      <c r="HO93" s="85"/>
      <c r="HP93" s="84"/>
      <c r="HQ93" s="56"/>
      <c r="HR93" s="92"/>
      <c r="HS93" s="85" t="s">
        <v>0</v>
      </c>
      <c r="HT93" s="92"/>
      <c r="HU93" s="85"/>
      <c r="HV93" s="84"/>
      <c r="HW93" s="56"/>
      <c r="HX93" s="92"/>
      <c r="HY93" s="85" t="s">
        <v>0</v>
      </c>
      <c r="HZ93" s="92"/>
      <c r="IA93" s="85"/>
      <c r="IB93" s="84"/>
      <c r="IC93" s="56"/>
      <c r="ID93" s="92"/>
      <c r="IE93" s="85" t="s">
        <v>0</v>
      </c>
      <c r="IF93" s="92"/>
      <c r="IG93" s="85"/>
      <c r="IH93" s="84"/>
      <c r="II93" s="56"/>
      <c r="IJ93" s="92"/>
      <c r="IK93" s="85" t="s">
        <v>0</v>
      </c>
      <c r="IL93" s="92"/>
      <c r="IM93" s="85"/>
      <c r="IN93" s="84"/>
      <c r="IO93" s="56"/>
      <c r="IP93" s="92"/>
      <c r="IQ93" s="85" t="s">
        <v>0</v>
      </c>
      <c r="IR93" s="92"/>
      <c r="IS93" s="85"/>
      <c r="IT93" s="84"/>
      <c r="IU93" s="56"/>
      <c r="IV93" s="92"/>
      <c r="IW93" s="85" t="s">
        <v>0</v>
      </c>
      <c r="IX93" s="92"/>
      <c r="IY93" s="85"/>
      <c r="IZ93" s="84"/>
      <c r="JA93" s="56"/>
      <c r="JB93" s="92"/>
      <c r="JC93" s="85" t="s">
        <v>0</v>
      </c>
      <c r="JD93" s="92"/>
      <c r="JE93" s="85"/>
      <c r="JF93" s="84"/>
      <c r="JG93" s="56"/>
      <c r="JH93" s="92"/>
      <c r="JI93" s="85" t="s">
        <v>0</v>
      </c>
      <c r="JJ93" s="92"/>
      <c r="JK93" s="85"/>
      <c r="JL93" s="84"/>
      <c r="JM93" s="56"/>
      <c r="JN93" s="92"/>
      <c r="JO93" s="85" t="s">
        <v>0</v>
      </c>
      <c r="JP93" s="92"/>
      <c r="JQ93" s="85"/>
      <c r="JR93" s="84"/>
      <c r="JS93" s="56"/>
      <c r="JT93" s="92"/>
      <c r="JU93" s="85" t="s">
        <v>0</v>
      </c>
      <c r="JV93" s="92"/>
      <c r="JW93" s="85"/>
      <c r="JX93" s="84"/>
      <c r="JY93" s="56"/>
      <c r="JZ93" s="92"/>
      <c r="KA93" s="85" t="s">
        <v>0</v>
      </c>
      <c r="KB93" s="92"/>
      <c r="KC93" s="85"/>
      <c r="KD93" s="84"/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85"/>
      <c r="FN94" s="84"/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7" t="s">
        <v>115</v>
      </c>
      <c r="GR94" s="314" t="s">
        <v>115</v>
      </c>
      <c r="GS94" s="56"/>
      <c r="GT94" s="92"/>
      <c r="GU94" s="85" t="s">
        <v>0</v>
      </c>
      <c r="GV94" s="92"/>
      <c r="GW94" s="85"/>
      <c r="GX94" s="84"/>
      <c r="GY94" s="56"/>
      <c r="GZ94" s="92"/>
      <c r="HA94" s="85" t="s">
        <v>0</v>
      </c>
      <c r="HB94" s="92"/>
      <c r="HC94" s="85"/>
      <c r="HD94" s="84"/>
      <c r="HE94" s="56"/>
      <c r="HF94" s="92"/>
      <c r="HG94" s="85" t="s">
        <v>0</v>
      </c>
      <c r="HH94" s="92"/>
      <c r="HI94" s="85"/>
      <c r="HJ94" s="84"/>
      <c r="HK94" s="56"/>
      <c r="HL94" s="92"/>
      <c r="HM94" s="85" t="s">
        <v>0</v>
      </c>
      <c r="HN94" s="92"/>
      <c r="HO94" s="85"/>
      <c r="HP94" s="84"/>
      <c r="HQ94" s="56"/>
      <c r="HR94" s="92"/>
      <c r="HS94" s="85" t="s">
        <v>0</v>
      </c>
      <c r="HT94" s="92"/>
      <c r="HU94" s="85"/>
      <c r="HV94" s="84"/>
      <c r="HW94" s="56"/>
      <c r="HX94" s="92"/>
      <c r="HY94" s="85" t="s">
        <v>0</v>
      </c>
      <c r="HZ94" s="92"/>
      <c r="IA94" s="85"/>
      <c r="IB94" s="84"/>
      <c r="IC94" s="56"/>
      <c r="ID94" s="92"/>
      <c r="IE94" s="85" t="s">
        <v>0</v>
      </c>
      <c r="IF94" s="92"/>
      <c r="IG94" s="85"/>
      <c r="IH94" s="84"/>
      <c r="II94" s="56"/>
      <c r="IJ94" s="92"/>
      <c r="IK94" s="85" t="s">
        <v>0</v>
      </c>
      <c r="IL94" s="92"/>
      <c r="IM94" s="85"/>
      <c r="IN94" s="84"/>
      <c r="IO94" s="56"/>
      <c r="IP94" s="92"/>
      <c r="IQ94" s="85" t="s">
        <v>0</v>
      </c>
      <c r="IR94" s="92"/>
      <c r="IS94" s="85"/>
      <c r="IT94" s="84"/>
      <c r="IU94" s="56"/>
      <c r="IV94" s="92"/>
      <c r="IW94" s="85" t="s">
        <v>0</v>
      </c>
      <c r="IX94" s="92"/>
      <c r="IY94" s="85"/>
      <c r="IZ94" s="84"/>
      <c r="JA94" s="56"/>
      <c r="JB94" s="92"/>
      <c r="JC94" s="85" t="s">
        <v>0</v>
      </c>
      <c r="JD94" s="92"/>
      <c r="JE94" s="85"/>
      <c r="JF94" s="84"/>
      <c r="JG94" s="56"/>
      <c r="JH94" s="92"/>
      <c r="JI94" s="85" t="s">
        <v>0</v>
      </c>
      <c r="JJ94" s="92"/>
      <c r="JK94" s="85"/>
      <c r="JL94" s="84"/>
      <c r="JM94" s="56"/>
      <c r="JN94" s="92"/>
      <c r="JO94" s="85" t="s">
        <v>0</v>
      </c>
      <c r="JP94" s="92"/>
      <c r="JQ94" s="85"/>
      <c r="JR94" s="84"/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85"/>
      <c r="KD94" s="84"/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355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370</v>
      </c>
      <c r="CC95" s="56"/>
      <c r="CD95" s="92">
        <v>0</v>
      </c>
      <c r="CE95" s="85" t="s">
        <v>0</v>
      </c>
      <c r="CF95" s="92">
        <v>4</v>
      </c>
      <c r="CG95" s="85" t="s">
        <v>346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377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345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346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/>
      <c r="FK95" s="85" t="s">
        <v>0</v>
      </c>
      <c r="FL95" s="92"/>
      <c r="FM95" s="85"/>
      <c r="FN95" s="84"/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/>
      <c r="GU95" s="85" t="s">
        <v>0</v>
      </c>
      <c r="GV95" s="92"/>
      <c r="GW95" s="85"/>
      <c r="GX95" s="84"/>
      <c r="GY95" s="56"/>
      <c r="GZ95" s="92"/>
      <c r="HA95" s="85" t="s">
        <v>0</v>
      </c>
      <c r="HB95" s="92"/>
      <c r="HC95" s="85"/>
      <c r="HD95" s="84"/>
      <c r="HE95" s="56"/>
      <c r="HF95" s="92"/>
      <c r="HG95" s="85" t="s">
        <v>0</v>
      </c>
      <c r="HH95" s="92"/>
      <c r="HI95" s="85"/>
      <c r="HJ95" s="84"/>
      <c r="HK95" s="56"/>
      <c r="HL95" s="92"/>
      <c r="HM95" s="85" t="s">
        <v>0</v>
      </c>
      <c r="HN95" s="92"/>
      <c r="HO95" s="85"/>
      <c r="HP95" s="84"/>
      <c r="HQ95" s="56"/>
      <c r="HR95" s="92"/>
      <c r="HS95" s="85" t="s">
        <v>0</v>
      </c>
      <c r="HT95" s="92"/>
      <c r="HU95" s="85"/>
      <c r="HV95" s="84"/>
      <c r="HW95" s="56"/>
      <c r="HX95" s="92"/>
      <c r="HY95" s="85" t="s">
        <v>0</v>
      </c>
      <c r="HZ95" s="92"/>
      <c r="IA95" s="85"/>
      <c r="IB95" s="84"/>
      <c r="IC95" s="56"/>
      <c r="ID95" s="92"/>
      <c r="IE95" s="85" t="s">
        <v>0</v>
      </c>
      <c r="IF95" s="92"/>
      <c r="IG95" s="85"/>
      <c r="IH95" s="84"/>
      <c r="II95" s="56"/>
      <c r="IJ95" s="92"/>
      <c r="IK95" s="85" t="s">
        <v>0</v>
      </c>
      <c r="IL95" s="92"/>
      <c r="IM95" s="85"/>
      <c r="IN95" s="84"/>
      <c r="IO95" s="56"/>
      <c r="IP95" s="92"/>
      <c r="IQ95" s="85" t="s">
        <v>0</v>
      </c>
      <c r="IR95" s="92"/>
      <c r="IS95" s="85"/>
      <c r="IT95" s="84"/>
      <c r="IU95" s="56"/>
      <c r="IV95" s="92"/>
      <c r="IW95" s="85" t="s">
        <v>0</v>
      </c>
      <c r="IX95" s="92"/>
      <c r="IY95" s="85"/>
      <c r="IZ95" s="84"/>
      <c r="JA95" s="56"/>
      <c r="JB95" s="92"/>
      <c r="JC95" s="85" t="s">
        <v>0</v>
      </c>
      <c r="JD95" s="92"/>
      <c r="JE95" s="85"/>
      <c r="JF95" s="84"/>
      <c r="JG95" s="56"/>
      <c r="JH95" s="92"/>
      <c r="JI95" s="85" t="s">
        <v>0</v>
      </c>
      <c r="JJ95" s="92"/>
      <c r="JK95" s="85"/>
      <c r="JL95" s="84"/>
      <c r="JM95" s="56"/>
      <c r="JN95" s="92"/>
      <c r="JO95" s="85" t="s">
        <v>0</v>
      </c>
      <c r="JP95" s="92"/>
      <c r="JQ95" s="85"/>
      <c r="JR95" s="84"/>
      <c r="JS95" s="56"/>
      <c r="JT95" s="92"/>
      <c r="JU95" s="85" t="s">
        <v>0</v>
      </c>
      <c r="JV95" s="92"/>
      <c r="JW95" s="85"/>
      <c r="JX95" s="84"/>
      <c r="JY95" s="56"/>
      <c r="JZ95" s="92"/>
      <c r="KA95" s="85" t="s">
        <v>0</v>
      </c>
      <c r="KB95" s="92"/>
      <c r="KC95" s="85"/>
      <c r="KD95" s="84"/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346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355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370</v>
      </c>
      <c r="CC96" s="56"/>
      <c r="CD96" s="92">
        <v>0</v>
      </c>
      <c r="CE96" s="85" t="s">
        <v>0</v>
      </c>
      <c r="CF96" s="92">
        <v>4</v>
      </c>
      <c r="CG96" s="85" t="s">
        <v>346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346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/>
      <c r="FK96" s="85" t="s">
        <v>0</v>
      </c>
      <c r="FL96" s="92"/>
      <c r="FM96" s="85"/>
      <c r="FN96" s="84"/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380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355</v>
      </c>
      <c r="GM96" s="56"/>
      <c r="GN96" s="92"/>
      <c r="GO96" s="85" t="s">
        <v>0</v>
      </c>
      <c r="GP96" s="92"/>
      <c r="GQ96" s="317" t="s">
        <v>115</v>
      </c>
      <c r="GR96" s="314" t="s">
        <v>115</v>
      </c>
      <c r="GS96" s="56"/>
      <c r="GT96" s="92"/>
      <c r="GU96" s="85" t="s">
        <v>0</v>
      </c>
      <c r="GV96" s="92"/>
      <c r="GW96" s="85"/>
      <c r="GX96" s="84"/>
      <c r="GY96" s="56"/>
      <c r="GZ96" s="92"/>
      <c r="HA96" s="85" t="s">
        <v>0</v>
      </c>
      <c r="HB96" s="92"/>
      <c r="HC96" s="85"/>
      <c r="HD96" s="84"/>
      <c r="HE96" s="56"/>
      <c r="HF96" s="92"/>
      <c r="HG96" s="85" t="s">
        <v>0</v>
      </c>
      <c r="HH96" s="92"/>
      <c r="HI96" s="85"/>
      <c r="HJ96" s="84"/>
      <c r="HK96" s="56"/>
      <c r="HL96" s="92"/>
      <c r="HM96" s="85" t="s">
        <v>0</v>
      </c>
      <c r="HN96" s="92"/>
      <c r="HO96" s="85"/>
      <c r="HP96" s="84"/>
      <c r="HQ96" s="56"/>
      <c r="HR96" s="92"/>
      <c r="HS96" s="85" t="s">
        <v>0</v>
      </c>
      <c r="HT96" s="92"/>
      <c r="HU96" s="85"/>
      <c r="HV96" s="84"/>
      <c r="HW96" s="56"/>
      <c r="HX96" s="92"/>
      <c r="HY96" s="85" t="s">
        <v>0</v>
      </c>
      <c r="HZ96" s="92"/>
      <c r="IA96" s="85"/>
      <c r="IB96" s="84"/>
      <c r="IC96" s="56"/>
      <c r="ID96" s="92"/>
      <c r="IE96" s="85" t="s">
        <v>0</v>
      </c>
      <c r="IF96" s="92"/>
      <c r="IG96" s="85"/>
      <c r="IH96" s="84"/>
      <c r="II96" s="56"/>
      <c r="IJ96" s="92"/>
      <c r="IK96" s="85" t="s">
        <v>0</v>
      </c>
      <c r="IL96" s="92"/>
      <c r="IM96" s="85"/>
      <c r="IN96" s="84"/>
      <c r="IO96" s="56"/>
      <c r="IP96" s="92"/>
      <c r="IQ96" s="85" t="s">
        <v>0</v>
      </c>
      <c r="IR96" s="92"/>
      <c r="IS96" s="85"/>
      <c r="IT96" s="84"/>
      <c r="IU96" s="56"/>
      <c r="IV96" s="92"/>
      <c r="IW96" s="85" t="s">
        <v>0</v>
      </c>
      <c r="IX96" s="92"/>
      <c r="IY96" s="85"/>
      <c r="IZ96" s="84"/>
      <c r="JA96" s="56"/>
      <c r="JB96" s="92"/>
      <c r="JC96" s="85" t="s">
        <v>0</v>
      </c>
      <c r="JD96" s="92"/>
      <c r="JE96" s="85"/>
      <c r="JF96" s="84"/>
      <c r="JG96" s="56"/>
      <c r="JH96" s="92"/>
      <c r="JI96" s="85" t="s">
        <v>0</v>
      </c>
      <c r="JJ96" s="92"/>
      <c r="JK96" s="85"/>
      <c r="JL96" s="84"/>
      <c r="JM96" s="56"/>
      <c r="JN96" s="92"/>
      <c r="JO96" s="85" t="s">
        <v>0</v>
      </c>
      <c r="JP96" s="92"/>
      <c r="JQ96" s="85"/>
      <c r="JR96" s="84"/>
      <c r="JS96" s="56"/>
      <c r="JT96" s="92"/>
      <c r="JU96" s="85" t="s">
        <v>0</v>
      </c>
      <c r="JV96" s="92"/>
      <c r="JW96" s="85"/>
      <c r="JX96" s="84"/>
      <c r="JY96" s="56"/>
      <c r="JZ96" s="92"/>
      <c r="KA96" s="85" t="s">
        <v>0</v>
      </c>
      <c r="KB96" s="92"/>
      <c r="KC96" s="85"/>
      <c r="KD96" s="84"/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345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356</v>
      </c>
      <c r="AR97" s="141" t="s">
        <v>354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355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363</v>
      </c>
      <c r="BP97" s="207" t="s">
        <v>364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355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372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346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387</v>
      </c>
      <c r="EP97" s="270" t="s">
        <v>345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391</v>
      </c>
      <c r="FH97" s="285" t="s">
        <v>122</v>
      </c>
      <c r="FI97" s="56"/>
      <c r="FJ97" s="92"/>
      <c r="FK97" s="85" t="s">
        <v>0</v>
      </c>
      <c r="FL97" s="92"/>
      <c r="FM97" s="85"/>
      <c r="FN97" s="84"/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355</v>
      </c>
      <c r="GF97" s="84" t="s">
        <v>399</v>
      </c>
      <c r="GG97" s="56"/>
      <c r="GH97" s="92">
        <v>1</v>
      </c>
      <c r="GI97" s="85" t="s">
        <v>0</v>
      </c>
      <c r="GJ97" s="92">
        <v>0</v>
      </c>
      <c r="GK97" s="85" t="s">
        <v>355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355</v>
      </c>
      <c r="GS97" s="56"/>
      <c r="GT97" s="92"/>
      <c r="GU97" s="85" t="s">
        <v>0</v>
      </c>
      <c r="GV97" s="92"/>
      <c r="GW97" s="85"/>
      <c r="GX97" s="84"/>
      <c r="GY97" s="56"/>
      <c r="GZ97" s="92"/>
      <c r="HA97" s="85" t="s">
        <v>0</v>
      </c>
      <c r="HB97" s="92"/>
      <c r="HC97" s="85"/>
      <c r="HD97" s="84"/>
      <c r="HE97" s="56"/>
      <c r="HF97" s="92"/>
      <c r="HG97" s="85" t="s">
        <v>0</v>
      </c>
      <c r="HH97" s="92"/>
      <c r="HI97" s="85"/>
      <c r="HJ97" s="84"/>
      <c r="HK97" s="56"/>
      <c r="HL97" s="92"/>
      <c r="HM97" s="85" t="s">
        <v>0</v>
      </c>
      <c r="HN97" s="92"/>
      <c r="HO97" s="85"/>
      <c r="HP97" s="84"/>
      <c r="HQ97" s="56"/>
      <c r="HR97" s="92"/>
      <c r="HS97" s="85" t="s">
        <v>0</v>
      </c>
      <c r="HT97" s="92"/>
      <c r="HU97" s="85"/>
      <c r="HV97" s="84"/>
      <c r="HW97" s="56"/>
      <c r="HX97" s="92"/>
      <c r="HY97" s="85" t="s">
        <v>0</v>
      </c>
      <c r="HZ97" s="92"/>
      <c r="IA97" s="85"/>
      <c r="IB97" s="84"/>
      <c r="IC97" s="56"/>
      <c r="ID97" s="92"/>
      <c r="IE97" s="85" t="s">
        <v>0</v>
      </c>
      <c r="IF97" s="92"/>
      <c r="IG97" s="85"/>
      <c r="IH97" s="84"/>
      <c r="II97" s="56"/>
      <c r="IJ97" s="92"/>
      <c r="IK97" s="85" t="s">
        <v>0</v>
      </c>
      <c r="IL97" s="92"/>
      <c r="IM97" s="85"/>
      <c r="IN97" s="84"/>
      <c r="IO97" s="56"/>
      <c r="IP97" s="92"/>
      <c r="IQ97" s="85" t="s">
        <v>0</v>
      </c>
      <c r="IR97" s="92"/>
      <c r="IS97" s="85"/>
      <c r="IT97" s="84"/>
      <c r="IU97" s="56"/>
      <c r="IV97" s="92"/>
      <c r="IW97" s="85" t="s">
        <v>0</v>
      </c>
      <c r="IX97" s="92"/>
      <c r="IY97" s="85"/>
      <c r="IZ97" s="84"/>
      <c r="JA97" s="56"/>
      <c r="JB97" s="92"/>
      <c r="JC97" s="85" t="s">
        <v>0</v>
      </c>
      <c r="JD97" s="92"/>
      <c r="JE97" s="85"/>
      <c r="JF97" s="84"/>
      <c r="JG97" s="56"/>
      <c r="JH97" s="92"/>
      <c r="JI97" s="85" t="s">
        <v>0</v>
      </c>
      <c r="JJ97" s="92"/>
      <c r="JK97" s="85"/>
      <c r="JL97" s="84"/>
      <c r="JM97" s="56"/>
      <c r="JN97" s="92"/>
      <c r="JO97" s="85" t="s">
        <v>0</v>
      </c>
      <c r="JP97" s="92"/>
      <c r="JQ97" s="85"/>
      <c r="JR97" s="84"/>
      <c r="JS97" s="56"/>
      <c r="JT97" s="92"/>
      <c r="JU97" s="85" t="s">
        <v>0</v>
      </c>
      <c r="JV97" s="92"/>
      <c r="JW97" s="85"/>
      <c r="JX97" s="84"/>
      <c r="JY97" s="56"/>
      <c r="JZ97" s="92"/>
      <c r="KA97" s="85" t="s">
        <v>0</v>
      </c>
      <c r="KB97" s="92"/>
      <c r="KC97" s="85"/>
      <c r="KD97" s="84"/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355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355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345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382</v>
      </c>
      <c r="DX98" s="84" t="s">
        <v>381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346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/>
      <c r="FK98" s="85" t="s">
        <v>0</v>
      </c>
      <c r="FL98" s="92"/>
      <c r="FM98" s="85"/>
      <c r="FN98" s="84"/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355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355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/>
      <c r="GU98" s="85" t="s">
        <v>0</v>
      </c>
      <c r="GV98" s="92"/>
      <c r="GW98" s="85"/>
      <c r="GX98" s="84"/>
      <c r="GY98" s="56"/>
      <c r="GZ98" s="92"/>
      <c r="HA98" s="85" t="s">
        <v>0</v>
      </c>
      <c r="HB98" s="92"/>
      <c r="HC98" s="85"/>
      <c r="HD98" s="84"/>
      <c r="HE98" s="56"/>
      <c r="HF98" s="92"/>
      <c r="HG98" s="85" t="s">
        <v>0</v>
      </c>
      <c r="HH98" s="92"/>
      <c r="HI98" s="85"/>
      <c r="HJ98" s="84"/>
      <c r="HK98" s="56"/>
      <c r="HL98" s="92"/>
      <c r="HM98" s="85" t="s">
        <v>0</v>
      </c>
      <c r="HN98" s="92"/>
      <c r="HO98" s="85"/>
      <c r="HP98" s="84"/>
      <c r="HQ98" s="56"/>
      <c r="HR98" s="92"/>
      <c r="HS98" s="85" t="s">
        <v>0</v>
      </c>
      <c r="HT98" s="92"/>
      <c r="HU98" s="85"/>
      <c r="HV98" s="84"/>
      <c r="HW98" s="56"/>
      <c r="HX98" s="92"/>
      <c r="HY98" s="85" t="s">
        <v>0</v>
      </c>
      <c r="HZ98" s="92"/>
      <c r="IA98" s="85"/>
      <c r="IB98" s="84"/>
      <c r="IC98" s="56"/>
      <c r="ID98" s="92"/>
      <c r="IE98" s="85" t="s">
        <v>0</v>
      </c>
      <c r="IF98" s="92"/>
      <c r="IG98" s="85"/>
      <c r="IH98" s="84"/>
      <c r="II98" s="56"/>
      <c r="IJ98" s="92"/>
      <c r="IK98" s="85" t="s">
        <v>0</v>
      </c>
      <c r="IL98" s="92"/>
      <c r="IM98" s="85"/>
      <c r="IN98" s="84"/>
      <c r="IO98" s="56"/>
      <c r="IP98" s="92"/>
      <c r="IQ98" s="85" t="s">
        <v>0</v>
      </c>
      <c r="IR98" s="92"/>
      <c r="IS98" s="85"/>
      <c r="IT98" s="84"/>
      <c r="IU98" s="56"/>
      <c r="IV98" s="92"/>
      <c r="IW98" s="85" t="s">
        <v>0</v>
      </c>
      <c r="IX98" s="92"/>
      <c r="IY98" s="85"/>
      <c r="IZ98" s="84"/>
      <c r="JA98" s="56"/>
      <c r="JB98" s="92"/>
      <c r="JC98" s="85" t="s">
        <v>0</v>
      </c>
      <c r="JD98" s="92"/>
      <c r="JE98" s="85"/>
      <c r="JF98" s="84"/>
      <c r="JG98" s="56"/>
      <c r="JH98" s="92"/>
      <c r="JI98" s="85" t="s">
        <v>0</v>
      </c>
      <c r="JJ98" s="92"/>
      <c r="JK98" s="85"/>
      <c r="JL98" s="84"/>
      <c r="JM98" s="56"/>
      <c r="JN98" s="92"/>
      <c r="JO98" s="85" t="s">
        <v>0</v>
      </c>
      <c r="JP98" s="92"/>
      <c r="JQ98" s="85"/>
      <c r="JR98" s="84"/>
      <c r="JS98" s="56"/>
      <c r="JT98" s="92"/>
      <c r="JU98" s="85" t="s">
        <v>0</v>
      </c>
      <c r="JV98" s="92"/>
      <c r="JW98" s="85"/>
      <c r="JX98" s="84"/>
      <c r="JY98" s="56"/>
      <c r="JZ98" s="92"/>
      <c r="KA98" s="85" t="s">
        <v>0</v>
      </c>
      <c r="KB98" s="92"/>
      <c r="KC98" s="85"/>
      <c r="KD98" s="84"/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346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360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345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/>
      <c r="FK99" s="85" t="s">
        <v>0</v>
      </c>
      <c r="FL99" s="92"/>
      <c r="FM99" s="85"/>
      <c r="FN99" s="84"/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355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/>
      <c r="GU99" s="85" t="s">
        <v>0</v>
      </c>
      <c r="GV99" s="92"/>
      <c r="GW99" s="85"/>
      <c r="GX99" s="84"/>
      <c r="GY99" s="56"/>
      <c r="GZ99" s="92"/>
      <c r="HA99" s="85" t="s">
        <v>0</v>
      </c>
      <c r="HB99" s="92"/>
      <c r="HC99" s="85"/>
      <c r="HD99" s="84"/>
      <c r="HE99" s="56"/>
      <c r="HF99" s="92"/>
      <c r="HG99" s="85" t="s">
        <v>0</v>
      </c>
      <c r="HH99" s="92"/>
      <c r="HI99" s="85"/>
      <c r="HJ99" s="84"/>
      <c r="HK99" s="56"/>
      <c r="HL99" s="92"/>
      <c r="HM99" s="85" t="s">
        <v>0</v>
      </c>
      <c r="HN99" s="92"/>
      <c r="HO99" s="85"/>
      <c r="HP99" s="84"/>
      <c r="HQ99" s="56"/>
      <c r="HR99" s="92"/>
      <c r="HS99" s="85" t="s">
        <v>0</v>
      </c>
      <c r="HT99" s="92"/>
      <c r="HU99" s="85"/>
      <c r="HV99" s="84"/>
      <c r="HW99" s="56"/>
      <c r="HX99" s="92"/>
      <c r="HY99" s="85" t="s">
        <v>0</v>
      </c>
      <c r="HZ99" s="92"/>
      <c r="IA99" s="85"/>
      <c r="IB99" s="84"/>
      <c r="IC99" s="56"/>
      <c r="ID99" s="92"/>
      <c r="IE99" s="85" t="s">
        <v>0</v>
      </c>
      <c r="IF99" s="92"/>
      <c r="IG99" s="85"/>
      <c r="IH99" s="84"/>
      <c r="II99" s="56"/>
      <c r="IJ99" s="92"/>
      <c r="IK99" s="85" t="s">
        <v>0</v>
      </c>
      <c r="IL99" s="92"/>
      <c r="IM99" s="85"/>
      <c r="IN99" s="84"/>
      <c r="IO99" s="56"/>
      <c r="IP99" s="92"/>
      <c r="IQ99" s="85" t="s">
        <v>0</v>
      </c>
      <c r="IR99" s="92"/>
      <c r="IS99" s="85"/>
      <c r="IT99" s="84"/>
      <c r="IU99" s="56"/>
      <c r="IV99" s="92"/>
      <c r="IW99" s="85" t="s">
        <v>0</v>
      </c>
      <c r="IX99" s="92"/>
      <c r="IY99" s="85"/>
      <c r="IZ99" s="84"/>
      <c r="JA99" s="56"/>
      <c r="JB99" s="92"/>
      <c r="JC99" s="85" t="s">
        <v>0</v>
      </c>
      <c r="JD99" s="92"/>
      <c r="JE99" s="85"/>
      <c r="JF99" s="84"/>
      <c r="JG99" s="56"/>
      <c r="JH99" s="92"/>
      <c r="JI99" s="85" t="s">
        <v>0</v>
      </c>
      <c r="JJ99" s="92"/>
      <c r="JK99" s="85"/>
      <c r="JL99" s="84"/>
      <c r="JM99" s="56"/>
      <c r="JN99" s="92"/>
      <c r="JO99" s="85" t="s">
        <v>0</v>
      </c>
      <c r="JP99" s="92"/>
      <c r="JQ99" s="85"/>
      <c r="JR99" s="84"/>
      <c r="JS99" s="56"/>
      <c r="JT99" s="92"/>
      <c r="JU99" s="85" t="s">
        <v>0</v>
      </c>
      <c r="JV99" s="92"/>
      <c r="JW99" s="85"/>
      <c r="JX99" s="84"/>
      <c r="JY99" s="56"/>
      <c r="JZ99" s="92"/>
      <c r="KA99" s="85" t="s">
        <v>0</v>
      </c>
      <c r="KB99" s="92"/>
      <c r="KC99" s="85"/>
      <c r="KD99" s="84"/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85"/>
      <c r="FN100" s="84"/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7" t="s">
        <v>115</v>
      </c>
      <c r="GR100" s="314" t="s">
        <v>115</v>
      </c>
      <c r="GS100" s="56"/>
      <c r="GT100" s="92"/>
      <c r="GU100" s="85" t="s">
        <v>0</v>
      </c>
      <c r="GV100" s="92"/>
      <c r="GW100" s="85"/>
      <c r="GX100" s="84"/>
      <c r="GY100" s="56"/>
      <c r="GZ100" s="92"/>
      <c r="HA100" s="85" t="s">
        <v>0</v>
      </c>
      <c r="HB100" s="92"/>
      <c r="HC100" s="85"/>
      <c r="HD100" s="84"/>
      <c r="HE100" s="56"/>
      <c r="HF100" s="92"/>
      <c r="HG100" s="85" t="s">
        <v>0</v>
      </c>
      <c r="HH100" s="92"/>
      <c r="HI100" s="85"/>
      <c r="HJ100" s="84"/>
      <c r="HK100" s="56"/>
      <c r="HL100" s="92"/>
      <c r="HM100" s="85" t="s">
        <v>0</v>
      </c>
      <c r="HN100" s="92"/>
      <c r="HO100" s="85"/>
      <c r="HP100" s="84"/>
      <c r="HQ100" s="56"/>
      <c r="HR100" s="92"/>
      <c r="HS100" s="85" t="s">
        <v>0</v>
      </c>
      <c r="HT100" s="92"/>
      <c r="HU100" s="85"/>
      <c r="HV100" s="84"/>
      <c r="HW100" s="56"/>
      <c r="HX100" s="92"/>
      <c r="HY100" s="85" t="s">
        <v>0</v>
      </c>
      <c r="HZ100" s="92"/>
      <c r="IA100" s="85"/>
      <c r="IB100" s="84"/>
      <c r="IC100" s="56"/>
      <c r="ID100" s="92"/>
      <c r="IE100" s="85" t="s">
        <v>0</v>
      </c>
      <c r="IF100" s="92"/>
      <c r="IG100" s="85"/>
      <c r="IH100" s="84"/>
      <c r="II100" s="56"/>
      <c r="IJ100" s="92"/>
      <c r="IK100" s="85" t="s">
        <v>0</v>
      </c>
      <c r="IL100" s="92"/>
      <c r="IM100" s="85"/>
      <c r="IN100" s="84"/>
      <c r="IO100" s="56"/>
      <c r="IP100" s="92"/>
      <c r="IQ100" s="85" t="s">
        <v>0</v>
      </c>
      <c r="IR100" s="92"/>
      <c r="IS100" s="85"/>
      <c r="IT100" s="84"/>
      <c r="IU100" s="56"/>
      <c r="IV100" s="92"/>
      <c r="IW100" s="85" t="s">
        <v>0</v>
      </c>
      <c r="IX100" s="92"/>
      <c r="IY100" s="85"/>
      <c r="IZ100" s="84"/>
      <c r="JA100" s="56"/>
      <c r="JB100" s="92"/>
      <c r="JC100" s="85" t="s">
        <v>0</v>
      </c>
      <c r="JD100" s="92"/>
      <c r="JE100" s="85"/>
      <c r="JF100" s="84"/>
      <c r="JG100" s="56"/>
      <c r="JH100" s="92"/>
      <c r="JI100" s="85" t="s">
        <v>0</v>
      </c>
      <c r="JJ100" s="92"/>
      <c r="JK100" s="85"/>
      <c r="JL100" s="84"/>
      <c r="JM100" s="56"/>
      <c r="JN100" s="92"/>
      <c r="JO100" s="85" t="s">
        <v>0</v>
      </c>
      <c r="JP100" s="92"/>
      <c r="JQ100" s="85"/>
      <c r="JR100" s="84"/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85"/>
      <c r="KD100" s="84"/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346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345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355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346</v>
      </c>
      <c r="CH101" s="84" t="s">
        <v>362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355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386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380</v>
      </c>
      <c r="FI101" s="56"/>
      <c r="FJ101" s="92"/>
      <c r="FK101" s="85" t="s">
        <v>0</v>
      </c>
      <c r="FL101" s="92"/>
      <c r="FM101" s="85"/>
      <c r="FN101" s="84"/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355</v>
      </c>
      <c r="GF101" s="84" t="s">
        <v>345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355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345</v>
      </c>
      <c r="GS101" s="56"/>
      <c r="GT101" s="92"/>
      <c r="GU101" s="85" t="s">
        <v>0</v>
      </c>
      <c r="GV101" s="92"/>
      <c r="GW101" s="85"/>
      <c r="GX101" s="84"/>
      <c r="GY101" s="56"/>
      <c r="GZ101" s="92"/>
      <c r="HA101" s="85" t="s">
        <v>0</v>
      </c>
      <c r="HB101" s="92"/>
      <c r="HC101" s="85"/>
      <c r="HD101" s="84"/>
      <c r="HE101" s="56"/>
      <c r="HF101" s="92"/>
      <c r="HG101" s="85" t="s">
        <v>0</v>
      </c>
      <c r="HH101" s="92"/>
      <c r="HI101" s="85"/>
      <c r="HJ101" s="84"/>
      <c r="HK101" s="56"/>
      <c r="HL101" s="92"/>
      <c r="HM101" s="85" t="s">
        <v>0</v>
      </c>
      <c r="HN101" s="92"/>
      <c r="HO101" s="85"/>
      <c r="HP101" s="84"/>
      <c r="HQ101" s="56"/>
      <c r="HR101" s="92"/>
      <c r="HS101" s="85" t="s">
        <v>0</v>
      </c>
      <c r="HT101" s="92"/>
      <c r="HU101" s="85"/>
      <c r="HV101" s="84"/>
      <c r="HW101" s="56"/>
      <c r="HX101" s="92"/>
      <c r="HY101" s="85" t="s">
        <v>0</v>
      </c>
      <c r="HZ101" s="92"/>
      <c r="IA101" s="85"/>
      <c r="IB101" s="84"/>
      <c r="IC101" s="56"/>
      <c r="ID101" s="92"/>
      <c r="IE101" s="85" t="s">
        <v>0</v>
      </c>
      <c r="IF101" s="92"/>
      <c r="IG101" s="85"/>
      <c r="IH101" s="84"/>
      <c r="II101" s="56"/>
      <c r="IJ101" s="92"/>
      <c r="IK101" s="85" t="s">
        <v>0</v>
      </c>
      <c r="IL101" s="92"/>
      <c r="IM101" s="85"/>
      <c r="IN101" s="84"/>
      <c r="IO101" s="56"/>
      <c r="IP101" s="92"/>
      <c r="IQ101" s="85" t="s">
        <v>0</v>
      </c>
      <c r="IR101" s="92"/>
      <c r="IS101" s="85"/>
      <c r="IT101" s="84"/>
      <c r="IU101" s="56"/>
      <c r="IV101" s="92"/>
      <c r="IW101" s="85" t="s">
        <v>0</v>
      </c>
      <c r="IX101" s="92"/>
      <c r="IY101" s="85"/>
      <c r="IZ101" s="84"/>
      <c r="JA101" s="56"/>
      <c r="JB101" s="92"/>
      <c r="JC101" s="85" t="s">
        <v>0</v>
      </c>
      <c r="JD101" s="92"/>
      <c r="JE101" s="85"/>
      <c r="JF101" s="84"/>
      <c r="JG101" s="56"/>
      <c r="JH101" s="92"/>
      <c r="JI101" s="85" t="s">
        <v>0</v>
      </c>
      <c r="JJ101" s="92"/>
      <c r="JK101" s="85"/>
      <c r="JL101" s="84"/>
      <c r="JM101" s="56"/>
      <c r="JN101" s="92"/>
      <c r="JO101" s="85" t="s">
        <v>0</v>
      </c>
      <c r="JP101" s="92"/>
      <c r="JQ101" s="85"/>
      <c r="JR101" s="84"/>
      <c r="JS101" s="56"/>
      <c r="JT101" s="92"/>
      <c r="JU101" s="85" t="s">
        <v>0</v>
      </c>
      <c r="JV101" s="92"/>
      <c r="JW101" s="85"/>
      <c r="JX101" s="84"/>
      <c r="JY101" s="56"/>
      <c r="JZ101" s="92"/>
      <c r="KA101" s="85" t="s">
        <v>0</v>
      </c>
      <c r="KB101" s="92"/>
      <c r="KC101" s="85"/>
      <c r="KD101" s="84"/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345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345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345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83"/>
      <c r="FN102" s="84"/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7" t="s">
        <v>115</v>
      </c>
      <c r="GR102" s="314" t="s">
        <v>115</v>
      </c>
      <c r="GS102" s="56"/>
      <c r="GT102" s="119"/>
      <c r="GU102" s="83" t="s">
        <v>0</v>
      </c>
      <c r="GV102" s="97"/>
      <c r="GW102" s="83"/>
      <c r="GX102" s="84"/>
      <c r="GY102" s="56"/>
      <c r="GZ102" s="119"/>
      <c r="HA102" s="83" t="s">
        <v>0</v>
      </c>
      <c r="HB102" s="97"/>
      <c r="HC102" s="83"/>
      <c r="HD102" s="84"/>
      <c r="HE102" s="56"/>
      <c r="HF102" s="119"/>
      <c r="HG102" s="83" t="s">
        <v>0</v>
      </c>
      <c r="HH102" s="97"/>
      <c r="HI102" s="83"/>
      <c r="HJ102" s="84"/>
      <c r="HK102" s="56"/>
      <c r="HL102" s="119"/>
      <c r="HM102" s="83" t="s">
        <v>0</v>
      </c>
      <c r="HN102" s="97"/>
      <c r="HO102" s="83"/>
      <c r="HP102" s="84"/>
      <c r="HQ102" s="56"/>
      <c r="HR102" s="119"/>
      <c r="HS102" s="83" t="s">
        <v>0</v>
      </c>
      <c r="HT102" s="97"/>
      <c r="HU102" s="83"/>
      <c r="HV102" s="84"/>
      <c r="HW102" s="56"/>
      <c r="HX102" s="119"/>
      <c r="HY102" s="83" t="s">
        <v>0</v>
      </c>
      <c r="HZ102" s="97"/>
      <c r="IA102" s="83"/>
      <c r="IB102" s="84"/>
      <c r="IC102" s="56"/>
      <c r="ID102" s="119"/>
      <c r="IE102" s="83" t="s">
        <v>0</v>
      </c>
      <c r="IF102" s="97"/>
      <c r="IG102" s="83"/>
      <c r="IH102" s="84"/>
      <c r="II102" s="56"/>
      <c r="IJ102" s="119"/>
      <c r="IK102" s="83" t="s">
        <v>0</v>
      </c>
      <c r="IL102" s="97"/>
      <c r="IM102" s="83"/>
      <c r="IN102" s="84"/>
      <c r="IO102" s="56"/>
      <c r="IP102" s="119"/>
      <c r="IQ102" s="83" t="s">
        <v>0</v>
      </c>
      <c r="IR102" s="97"/>
      <c r="IS102" s="83"/>
      <c r="IT102" s="84"/>
      <c r="IU102" s="56"/>
      <c r="IV102" s="119"/>
      <c r="IW102" s="83" t="s">
        <v>0</v>
      </c>
      <c r="IX102" s="97"/>
      <c r="IY102" s="83"/>
      <c r="IZ102" s="84"/>
      <c r="JA102" s="56"/>
      <c r="JB102" s="119"/>
      <c r="JC102" s="83" t="s">
        <v>0</v>
      </c>
      <c r="JD102" s="97"/>
      <c r="JE102" s="83"/>
      <c r="JF102" s="84"/>
      <c r="JG102" s="56"/>
      <c r="JH102" s="119"/>
      <c r="JI102" s="83" t="s">
        <v>0</v>
      </c>
      <c r="JJ102" s="97"/>
      <c r="JK102" s="83"/>
      <c r="JL102" s="84"/>
      <c r="JM102" s="56"/>
      <c r="JN102" s="119"/>
      <c r="JO102" s="83" t="s">
        <v>0</v>
      </c>
      <c r="JP102" s="97"/>
      <c r="JQ102" s="83"/>
      <c r="JR102" s="84"/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83"/>
      <c r="KD102" s="84"/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346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/>
      <c r="FK103" s="83" t="s">
        <v>0</v>
      </c>
      <c r="FL103" s="97"/>
      <c r="FM103" s="83"/>
      <c r="FN103" s="84"/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355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355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/>
      <c r="GU103" s="83" t="s">
        <v>0</v>
      </c>
      <c r="GV103" s="97"/>
      <c r="GW103" s="83"/>
      <c r="GX103" s="84"/>
      <c r="GY103" s="56"/>
      <c r="GZ103" s="97"/>
      <c r="HA103" s="83" t="s">
        <v>0</v>
      </c>
      <c r="HB103" s="97"/>
      <c r="HC103" s="83"/>
      <c r="HD103" s="84"/>
      <c r="HE103" s="56"/>
      <c r="HF103" s="97"/>
      <c r="HG103" s="83" t="s">
        <v>0</v>
      </c>
      <c r="HH103" s="97"/>
      <c r="HI103" s="83"/>
      <c r="HJ103" s="84"/>
      <c r="HK103" s="56"/>
      <c r="HL103" s="97"/>
      <c r="HM103" s="83" t="s">
        <v>0</v>
      </c>
      <c r="HN103" s="97"/>
      <c r="HO103" s="83"/>
      <c r="HP103" s="84"/>
      <c r="HQ103" s="56"/>
      <c r="HR103" s="97"/>
      <c r="HS103" s="83" t="s">
        <v>0</v>
      </c>
      <c r="HT103" s="97"/>
      <c r="HU103" s="83"/>
      <c r="HV103" s="84"/>
      <c r="HW103" s="56"/>
      <c r="HX103" s="97"/>
      <c r="HY103" s="83" t="s">
        <v>0</v>
      </c>
      <c r="HZ103" s="97"/>
      <c r="IA103" s="83"/>
      <c r="IB103" s="84"/>
      <c r="IC103" s="56"/>
      <c r="ID103" s="97"/>
      <c r="IE103" s="83" t="s">
        <v>0</v>
      </c>
      <c r="IF103" s="97"/>
      <c r="IG103" s="83"/>
      <c r="IH103" s="84"/>
      <c r="II103" s="56"/>
      <c r="IJ103" s="97"/>
      <c r="IK103" s="83" t="s">
        <v>0</v>
      </c>
      <c r="IL103" s="97"/>
      <c r="IM103" s="83"/>
      <c r="IN103" s="84"/>
      <c r="IO103" s="56"/>
      <c r="IP103" s="97"/>
      <c r="IQ103" s="83" t="s">
        <v>0</v>
      </c>
      <c r="IR103" s="97"/>
      <c r="IS103" s="83"/>
      <c r="IT103" s="84"/>
      <c r="IU103" s="56"/>
      <c r="IV103" s="97"/>
      <c r="IW103" s="83" t="s">
        <v>0</v>
      </c>
      <c r="IX103" s="97"/>
      <c r="IY103" s="83"/>
      <c r="IZ103" s="84"/>
      <c r="JA103" s="56"/>
      <c r="JB103" s="97"/>
      <c r="JC103" s="83" t="s">
        <v>0</v>
      </c>
      <c r="JD103" s="97"/>
      <c r="JE103" s="83"/>
      <c r="JF103" s="84"/>
      <c r="JG103" s="56"/>
      <c r="JH103" s="97"/>
      <c r="JI103" s="83" t="s">
        <v>0</v>
      </c>
      <c r="JJ103" s="97"/>
      <c r="JK103" s="83"/>
      <c r="JL103" s="84"/>
      <c r="JM103" s="56"/>
      <c r="JN103" s="97"/>
      <c r="JO103" s="83" t="s">
        <v>0</v>
      </c>
      <c r="JP103" s="97"/>
      <c r="JQ103" s="83"/>
      <c r="JR103" s="84"/>
      <c r="JS103" s="56"/>
      <c r="JT103" s="97"/>
      <c r="JU103" s="83" t="s">
        <v>0</v>
      </c>
      <c r="JV103" s="97"/>
      <c r="JW103" s="83"/>
      <c r="JX103" s="84"/>
      <c r="JY103" s="56"/>
      <c r="JZ103" s="97"/>
      <c r="KA103" s="83" t="s">
        <v>0</v>
      </c>
      <c r="KB103" s="97"/>
      <c r="KC103" s="83"/>
      <c r="KD103" s="84"/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346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346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345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/>
      <c r="FK104" s="83" t="s">
        <v>0</v>
      </c>
      <c r="FL104" s="92"/>
      <c r="FM104" s="85"/>
      <c r="FN104" s="84"/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7" t="s">
        <v>115</v>
      </c>
      <c r="GR104" s="314" t="s">
        <v>115</v>
      </c>
      <c r="GS104" s="56"/>
      <c r="GT104" s="97"/>
      <c r="GU104" s="83" t="s">
        <v>0</v>
      </c>
      <c r="GV104" s="92"/>
      <c r="GW104" s="85"/>
      <c r="GX104" s="84"/>
      <c r="GY104" s="56"/>
      <c r="GZ104" s="97"/>
      <c r="HA104" s="83" t="s">
        <v>0</v>
      </c>
      <c r="HB104" s="92"/>
      <c r="HC104" s="85"/>
      <c r="HD104" s="84"/>
      <c r="HE104" s="56"/>
      <c r="HF104" s="97"/>
      <c r="HG104" s="85" t="s">
        <v>0</v>
      </c>
      <c r="HH104" s="92"/>
      <c r="HI104" s="85"/>
      <c r="HJ104" s="84"/>
      <c r="HK104" s="56"/>
      <c r="HL104" s="97"/>
      <c r="HM104" s="83" t="s">
        <v>0</v>
      </c>
      <c r="HN104" s="92"/>
      <c r="HO104" s="85"/>
      <c r="HP104" s="84"/>
      <c r="HQ104" s="56"/>
      <c r="HR104" s="97"/>
      <c r="HS104" s="83" t="s">
        <v>0</v>
      </c>
      <c r="HT104" s="92"/>
      <c r="HU104" s="85"/>
      <c r="HV104" s="84"/>
      <c r="HW104" s="56"/>
      <c r="HX104" s="97"/>
      <c r="HY104" s="85" t="s">
        <v>0</v>
      </c>
      <c r="HZ104" s="92"/>
      <c r="IA104" s="85"/>
      <c r="IB104" s="84"/>
      <c r="IC104" s="56"/>
      <c r="ID104" s="97"/>
      <c r="IE104" s="83" t="s">
        <v>0</v>
      </c>
      <c r="IF104" s="92"/>
      <c r="IG104" s="85"/>
      <c r="IH104" s="84"/>
      <c r="II104" s="56"/>
      <c r="IJ104" s="97"/>
      <c r="IK104" s="83" t="s">
        <v>0</v>
      </c>
      <c r="IL104" s="92"/>
      <c r="IM104" s="85"/>
      <c r="IN104" s="84"/>
      <c r="IO104" s="56"/>
      <c r="IP104" s="97"/>
      <c r="IQ104" s="85" t="s">
        <v>0</v>
      </c>
      <c r="IR104" s="92"/>
      <c r="IS104" s="85"/>
      <c r="IT104" s="84"/>
      <c r="IU104" s="56"/>
      <c r="IV104" s="97"/>
      <c r="IW104" s="85" t="s">
        <v>0</v>
      </c>
      <c r="IX104" s="92"/>
      <c r="IY104" s="85"/>
      <c r="IZ104" s="84"/>
      <c r="JA104" s="56"/>
      <c r="JB104" s="97"/>
      <c r="JC104" s="83" t="s">
        <v>0</v>
      </c>
      <c r="JD104" s="92"/>
      <c r="JE104" s="85"/>
      <c r="JF104" s="84"/>
      <c r="JG104" s="56"/>
      <c r="JH104" s="97"/>
      <c r="JI104" s="85" t="s">
        <v>0</v>
      </c>
      <c r="JJ104" s="92"/>
      <c r="JK104" s="85"/>
      <c r="JL104" s="84"/>
      <c r="JM104" s="56"/>
      <c r="JN104" s="97"/>
      <c r="JO104" s="83" t="s">
        <v>0</v>
      </c>
      <c r="JP104" s="92"/>
      <c r="JQ104" s="85"/>
      <c r="JR104" s="84"/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85"/>
      <c r="KD104" s="84"/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346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346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346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346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/>
      <c r="FK105" s="83" t="s">
        <v>0</v>
      </c>
      <c r="FL105" s="92"/>
      <c r="FM105" s="85"/>
      <c r="FN105" s="84"/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/>
      <c r="GU105" s="83" t="s">
        <v>0</v>
      </c>
      <c r="GV105" s="92"/>
      <c r="GW105" s="85"/>
      <c r="GX105" s="84"/>
      <c r="GY105" s="56"/>
      <c r="GZ105" s="92"/>
      <c r="HA105" s="83" t="s">
        <v>0</v>
      </c>
      <c r="HB105" s="92"/>
      <c r="HC105" s="85"/>
      <c r="HD105" s="84"/>
      <c r="HE105" s="56"/>
      <c r="HF105" s="92"/>
      <c r="HG105" s="85" t="s">
        <v>0</v>
      </c>
      <c r="HH105" s="92"/>
      <c r="HI105" s="85"/>
      <c r="HJ105" s="84"/>
      <c r="HK105" s="56"/>
      <c r="HL105" s="92"/>
      <c r="HM105" s="83" t="s">
        <v>0</v>
      </c>
      <c r="HN105" s="92"/>
      <c r="HO105" s="85"/>
      <c r="HP105" s="84"/>
      <c r="HQ105" s="56"/>
      <c r="HR105" s="92"/>
      <c r="HS105" s="83" t="s">
        <v>0</v>
      </c>
      <c r="HT105" s="92"/>
      <c r="HU105" s="85"/>
      <c r="HV105" s="84"/>
      <c r="HW105" s="56"/>
      <c r="HX105" s="92"/>
      <c r="HY105" s="85" t="s">
        <v>0</v>
      </c>
      <c r="HZ105" s="92"/>
      <c r="IA105" s="85"/>
      <c r="IB105" s="84"/>
      <c r="IC105" s="56"/>
      <c r="ID105" s="92"/>
      <c r="IE105" s="83" t="s">
        <v>0</v>
      </c>
      <c r="IF105" s="92"/>
      <c r="IG105" s="85"/>
      <c r="IH105" s="84"/>
      <c r="II105" s="56"/>
      <c r="IJ105" s="92"/>
      <c r="IK105" s="83" t="s">
        <v>0</v>
      </c>
      <c r="IL105" s="92"/>
      <c r="IM105" s="85"/>
      <c r="IN105" s="84"/>
      <c r="IO105" s="56"/>
      <c r="IP105" s="92"/>
      <c r="IQ105" s="85" t="s">
        <v>0</v>
      </c>
      <c r="IR105" s="92"/>
      <c r="IS105" s="85"/>
      <c r="IT105" s="84"/>
      <c r="IU105" s="56"/>
      <c r="IV105" s="92"/>
      <c r="IW105" s="85" t="s">
        <v>0</v>
      </c>
      <c r="IX105" s="92"/>
      <c r="IY105" s="85"/>
      <c r="IZ105" s="84"/>
      <c r="JA105" s="56"/>
      <c r="JB105" s="92"/>
      <c r="JC105" s="83" t="s">
        <v>0</v>
      </c>
      <c r="JD105" s="92"/>
      <c r="JE105" s="85"/>
      <c r="JF105" s="84"/>
      <c r="JG105" s="56"/>
      <c r="JH105" s="92"/>
      <c r="JI105" s="85" t="s">
        <v>0</v>
      </c>
      <c r="JJ105" s="92"/>
      <c r="JK105" s="85"/>
      <c r="JL105" s="84"/>
      <c r="JM105" s="56"/>
      <c r="JN105" s="92"/>
      <c r="JO105" s="83" t="s">
        <v>0</v>
      </c>
      <c r="JP105" s="92"/>
      <c r="JQ105" s="85"/>
      <c r="JR105" s="84"/>
      <c r="JS105" s="56"/>
      <c r="JT105" s="92"/>
      <c r="JU105" s="83" t="s">
        <v>0</v>
      </c>
      <c r="JV105" s="92"/>
      <c r="JW105" s="85"/>
      <c r="JX105" s="84"/>
      <c r="JY105" s="56"/>
      <c r="JZ105" s="92"/>
      <c r="KA105" s="85" t="s">
        <v>0</v>
      </c>
      <c r="KB105" s="92"/>
      <c r="KC105" s="85"/>
      <c r="KD105" s="84"/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81"/>
      <c r="FN106" s="82"/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5" t="s">
        <v>115</v>
      </c>
      <c r="GR106" s="316" t="s">
        <v>115</v>
      </c>
      <c r="GS106" s="33"/>
      <c r="GT106" s="99"/>
      <c r="GU106" s="81" t="s">
        <v>0</v>
      </c>
      <c r="GV106" s="100"/>
      <c r="GW106" s="81"/>
      <c r="GX106" s="82"/>
      <c r="GY106" s="33"/>
      <c r="GZ106" s="99"/>
      <c r="HA106" s="81" t="s">
        <v>0</v>
      </c>
      <c r="HB106" s="100"/>
      <c r="HC106" s="81"/>
      <c r="HD106" s="82"/>
      <c r="HE106" s="33"/>
      <c r="HF106" s="99"/>
      <c r="HG106" s="81" t="s">
        <v>0</v>
      </c>
      <c r="HH106" s="100"/>
      <c r="HI106" s="81"/>
      <c r="HJ106" s="82"/>
      <c r="HK106" s="33"/>
      <c r="HL106" s="99"/>
      <c r="HM106" s="81" t="s">
        <v>0</v>
      </c>
      <c r="HN106" s="100"/>
      <c r="HO106" s="81"/>
      <c r="HP106" s="82"/>
      <c r="HQ106" s="33"/>
      <c r="HR106" s="99"/>
      <c r="HS106" s="81" t="s">
        <v>0</v>
      </c>
      <c r="HT106" s="100"/>
      <c r="HU106" s="81"/>
      <c r="HV106" s="82"/>
      <c r="HW106" s="33"/>
      <c r="HX106" s="99"/>
      <c r="HY106" s="81" t="s">
        <v>0</v>
      </c>
      <c r="HZ106" s="100"/>
      <c r="IA106" s="81"/>
      <c r="IB106" s="82"/>
      <c r="IC106" s="33"/>
      <c r="ID106" s="99"/>
      <c r="IE106" s="81" t="s">
        <v>0</v>
      </c>
      <c r="IF106" s="100"/>
      <c r="IG106" s="81"/>
      <c r="IH106" s="82"/>
      <c r="II106" s="33"/>
      <c r="IJ106" s="99"/>
      <c r="IK106" s="81" t="s">
        <v>0</v>
      </c>
      <c r="IL106" s="100"/>
      <c r="IM106" s="81"/>
      <c r="IN106" s="82"/>
      <c r="IO106" s="33"/>
      <c r="IP106" s="99"/>
      <c r="IQ106" s="81" t="s">
        <v>0</v>
      </c>
      <c r="IR106" s="100"/>
      <c r="IS106" s="81"/>
      <c r="IT106" s="82"/>
      <c r="IU106" s="33"/>
      <c r="IV106" s="99"/>
      <c r="IW106" s="81" t="s">
        <v>0</v>
      </c>
      <c r="IX106" s="100"/>
      <c r="IY106" s="81"/>
      <c r="IZ106" s="82"/>
      <c r="JA106" s="33"/>
      <c r="JB106" s="99"/>
      <c r="JC106" s="81" t="s">
        <v>0</v>
      </c>
      <c r="JD106" s="100"/>
      <c r="JE106" s="81"/>
      <c r="JF106" s="82"/>
      <c r="JG106" s="33"/>
      <c r="JH106" s="99"/>
      <c r="JI106" s="81" t="s">
        <v>0</v>
      </c>
      <c r="JJ106" s="100"/>
      <c r="JK106" s="81"/>
      <c r="JL106" s="82"/>
      <c r="JM106" s="33"/>
      <c r="JN106" s="99"/>
      <c r="JO106" s="81" t="s">
        <v>0</v>
      </c>
      <c r="JP106" s="100"/>
      <c r="JQ106" s="81"/>
      <c r="JR106" s="82"/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81"/>
      <c r="KD106" s="82"/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GR102" activePane="bottomRight" state="frozen"/>
      <selection pane="topRight" activeCell="D1" sqref="D1"/>
      <selection pane="bottomLeft" activeCell="A12" sqref="A12"/>
      <selection pane="bottomRight" activeCell="A99" sqref="A99:XFD99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05"/>
      <c r="B1" s="405"/>
      <c r="C1" s="19"/>
      <c r="D1" s="392" t="str">
        <f>Tipy!D1</f>
        <v>1. kolo</v>
      </c>
      <c r="E1" s="393"/>
      <c r="F1" s="393"/>
      <c r="G1" s="393"/>
      <c r="H1" s="393"/>
      <c r="I1" s="404"/>
      <c r="J1" s="20"/>
      <c r="K1" s="392" t="str">
        <f>Tipy!J1</f>
        <v>2. kolo</v>
      </c>
      <c r="L1" s="393"/>
      <c r="M1" s="393"/>
      <c r="N1" s="393"/>
      <c r="O1" s="393"/>
      <c r="P1" s="404"/>
      <c r="Q1" s="20"/>
      <c r="R1" s="392" t="str">
        <f>Tipy!P1</f>
        <v>3. kolo</v>
      </c>
      <c r="S1" s="393"/>
      <c r="T1" s="393"/>
      <c r="U1" s="393"/>
      <c r="V1" s="393"/>
      <c r="W1" s="404"/>
      <c r="X1" s="20"/>
      <c r="Y1" s="392" t="str">
        <f>Tipy!V1</f>
        <v>4. kolo</v>
      </c>
      <c r="Z1" s="393"/>
      <c r="AA1" s="393"/>
      <c r="AB1" s="393"/>
      <c r="AC1" s="393"/>
      <c r="AD1" s="404"/>
      <c r="AE1" s="20"/>
      <c r="AF1" s="406" t="str">
        <f>Tipy!AB1</f>
        <v>Skupina</v>
      </c>
      <c r="AG1" s="407"/>
      <c r="AH1" s="407"/>
      <c r="AI1" s="407"/>
      <c r="AJ1" s="407"/>
      <c r="AK1" s="408"/>
      <c r="AL1" s="20"/>
      <c r="AM1" s="392" t="str">
        <f>Tipy!AH1</f>
        <v>5. kolo</v>
      </c>
      <c r="AN1" s="393"/>
      <c r="AO1" s="393"/>
      <c r="AP1" s="393"/>
      <c r="AQ1" s="393"/>
      <c r="AR1" s="404"/>
      <c r="AS1" s="20"/>
      <c r="AT1" s="412" t="str">
        <f>Tipy!AN1</f>
        <v>3. kolo</v>
      </c>
      <c r="AU1" s="413"/>
      <c r="AV1" s="413"/>
      <c r="AW1" s="413"/>
      <c r="AX1" s="413"/>
      <c r="AY1" s="414"/>
      <c r="AZ1" s="20"/>
      <c r="BA1" s="392" t="str">
        <f>Tipy!AT1</f>
        <v>6. kolo</v>
      </c>
      <c r="BB1" s="393"/>
      <c r="BC1" s="393"/>
      <c r="BD1" s="393"/>
      <c r="BE1" s="393"/>
      <c r="BF1" s="404"/>
      <c r="BG1" s="20"/>
      <c r="BH1" s="406" t="str">
        <f>Tipy!AZ1</f>
        <v>Skupina</v>
      </c>
      <c r="BI1" s="407"/>
      <c r="BJ1" s="407"/>
      <c r="BK1" s="407"/>
      <c r="BL1" s="407"/>
      <c r="BM1" s="408"/>
      <c r="BN1" s="20"/>
      <c r="BO1" s="392" t="str">
        <f>Tipy!BF1</f>
        <v>7. kolo</v>
      </c>
      <c r="BP1" s="393"/>
      <c r="BQ1" s="393"/>
      <c r="BR1" s="393"/>
      <c r="BS1" s="393"/>
      <c r="BT1" s="404"/>
      <c r="BU1" s="20"/>
      <c r="BV1" s="392" t="str">
        <f>Tipy!BL1</f>
        <v>8. kolo</v>
      </c>
      <c r="BW1" s="393"/>
      <c r="BX1" s="393"/>
      <c r="BY1" s="393"/>
      <c r="BZ1" s="393"/>
      <c r="CA1" s="404"/>
      <c r="CB1" s="20"/>
      <c r="CC1" s="406" t="str">
        <f>Tipy!BR1</f>
        <v>Skupina</v>
      </c>
      <c r="CD1" s="407"/>
      <c r="CE1" s="407"/>
      <c r="CF1" s="407"/>
      <c r="CG1" s="407"/>
      <c r="CH1" s="408"/>
      <c r="CI1" s="20"/>
      <c r="CJ1" s="392" t="str">
        <f>Tipy!BX1</f>
        <v>9. kolo</v>
      </c>
      <c r="CK1" s="393"/>
      <c r="CL1" s="393"/>
      <c r="CM1" s="393"/>
      <c r="CN1" s="393"/>
      <c r="CO1" s="404"/>
      <c r="CP1" s="20"/>
      <c r="CQ1" s="412" t="str">
        <f>Tipy!CD1</f>
        <v>4. kolo</v>
      </c>
      <c r="CR1" s="413"/>
      <c r="CS1" s="413"/>
      <c r="CT1" s="413"/>
      <c r="CU1" s="413"/>
      <c r="CV1" s="414"/>
      <c r="CW1" s="20"/>
      <c r="CX1" s="392" t="str">
        <f>Tipy!CJ1</f>
        <v>10. kolo</v>
      </c>
      <c r="CY1" s="393"/>
      <c r="CZ1" s="393"/>
      <c r="DA1" s="393"/>
      <c r="DB1" s="393"/>
      <c r="DC1" s="404"/>
      <c r="DD1" s="20"/>
      <c r="DE1" s="406" t="str">
        <f>Tipy!CP1</f>
        <v>Skupina</v>
      </c>
      <c r="DF1" s="407"/>
      <c r="DG1" s="407"/>
      <c r="DH1" s="407"/>
      <c r="DI1" s="407"/>
      <c r="DJ1" s="408"/>
      <c r="DK1" s="20"/>
      <c r="DL1" s="392" t="str">
        <f>Tipy!CV1</f>
        <v>11. kolo</v>
      </c>
      <c r="DM1" s="393"/>
      <c r="DN1" s="393"/>
      <c r="DO1" s="393"/>
      <c r="DP1" s="393"/>
      <c r="DQ1" s="404"/>
      <c r="DR1" s="20"/>
      <c r="DS1" s="392" t="str">
        <f>Tipy!DB1</f>
        <v>12. kolo</v>
      </c>
      <c r="DT1" s="393"/>
      <c r="DU1" s="393"/>
      <c r="DV1" s="393"/>
      <c r="DW1" s="393"/>
      <c r="DX1" s="404"/>
      <c r="DY1" s="20"/>
      <c r="DZ1" s="406" t="str">
        <f>Tipy!DH1</f>
        <v>Skupina</v>
      </c>
      <c r="EA1" s="407"/>
      <c r="EB1" s="407"/>
      <c r="EC1" s="407"/>
      <c r="ED1" s="407"/>
      <c r="EE1" s="408"/>
      <c r="EF1" s="20"/>
      <c r="EG1" s="392" t="str">
        <f>Tipy!DN1</f>
        <v>13. kolo</v>
      </c>
      <c r="EH1" s="393"/>
      <c r="EI1" s="393"/>
      <c r="EJ1" s="393"/>
      <c r="EK1" s="393"/>
      <c r="EL1" s="404"/>
      <c r="EM1" s="20"/>
      <c r="EN1" s="392" t="str">
        <f>Tipy!DT1</f>
        <v>14. kolo</v>
      </c>
      <c r="EO1" s="393"/>
      <c r="EP1" s="393"/>
      <c r="EQ1" s="393"/>
      <c r="ER1" s="393"/>
      <c r="ES1" s="404"/>
      <c r="ET1" s="20"/>
      <c r="EU1" s="392" t="str">
        <f>Tipy!DZ1</f>
        <v>15. kolo</v>
      </c>
      <c r="EV1" s="393"/>
      <c r="EW1" s="393"/>
      <c r="EX1" s="393"/>
      <c r="EY1" s="393"/>
      <c r="EZ1" s="404"/>
      <c r="FA1" s="20"/>
      <c r="FB1" s="406" t="str">
        <f>Tipy!EF1</f>
        <v>Skupina</v>
      </c>
      <c r="FC1" s="407"/>
      <c r="FD1" s="407"/>
      <c r="FE1" s="407"/>
      <c r="FF1" s="407"/>
      <c r="FG1" s="408"/>
      <c r="FH1" s="20"/>
      <c r="FI1" s="392" t="str">
        <f>Tipy!EL1</f>
        <v>16. kolo</v>
      </c>
      <c r="FJ1" s="393"/>
      <c r="FK1" s="393"/>
      <c r="FL1" s="393"/>
      <c r="FM1" s="393"/>
      <c r="FN1" s="404"/>
      <c r="FO1" s="20"/>
      <c r="FP1" s="392" t="str">
        <f>Tipy!ER1</f>
        <v>17. kolo</v>
      </c>
      <c r="FQ1" s="393"/>
      <c r="FR1" s="393"/>
      <c r="FS1" s="393"/>
      <c r="FT1" s="393"/>
      <c r="FU1" s="404"/>
      <c r="FV1" s="20"/>
      <c r="FW1" s="392" t="str">
        <f>Tipy!EX1</f>
        <v>18. kolo</v>
      </c>
      <c r="FX1" s="393"/>
      <c r="FY1" s="393"/>
      <c r="FZ1" s="393"/>
      <c r="GA1" s="393"/>
      <c r="GB1" s="404"/>
      <c r="GC1" s="20"/>
      <c r="GD1" s="412" t="str">
        <f>Tipy!FD1</f>
        <v>Štvrťfinále</v>
      </c>
      <c r="GE1" s="413"/>
      <c r="GF1" s="413"/>
      <c r="GG1" s="413"/>
      <c r="GH1" s="413"/>
      <c r="GI1" s="414"/>
      <c r="GJ1" s="20"/>
      <c r="GK1" s="392" t="str">
        <f>Tipy!FJ1</f>
        <v>19. kolo</v>
      </c>
      <c r="GL1" s="393"/>
      <c r="GM1" s="393"/>
      <c r="GN1" s="393"/>
      <c r="GO1" s="393"/>
      <c r="GP1" s="404"/>
      <c r="GQ1" s="20"/>
      <c r="GR1" s="392" t="str">
        <f>Tipy!FP1</f>
        <v>20. kolo</v>
      </c>
      <c r="GS1" s="393"/>
      <c r="GT1" s="393"/>
      <c r="GU1" s="393"/>
      <c r="GV1" s="393"/>
      <c r="GW1" s="404"/>
      <c r="GX1" s="20"/>
      <c r="GY1" s="392" t="str">
        <f>Tipy!FV1</f>
        <v>21. kolo</v>
      </c>
      <c r="GZ1" s="393"/>
      <c r="HA1" s="393"/>
      <c r="HB1" s="393"/>
      <c r="HC1" s="393"/>
      <c r="HD1" s="404"/>
      <c r="HE1" s="20"/>
      <c r="HF1" s="409" t="str">
        <f>Tipy!GB1</f>
        <v>3. kolo</v>
      </c>
      <c r="HG1" s="410"/>
      <c r="HH1" s="410"/>
      <c r="HI1" s="410"/>
      <c r="HJ1" s="410"/>
      <c r="HK1" s="411"/>
      <c r="HL1" s="20"/>
      <c r="HM1" s="412" t="str">
        <f>Tipy!GH1</f>
        <v>Semifinále - 1.z</v>
      </c>
      <c r="HN1" s="413"/>
      <c r="HO1" s="413"/>
      <c r="HP1" s="413"/>
      <c r="HQ1" s="413"/>
      <c r="HR1" s="414"/>
      <c r="HS1" s="20"/>
      <c r="HT1" s="392" t="str">
        <f>Tipy!GN1</f>
        <v>22. kolo</v>
      </c>
      <c r="HU1" s="393"/>
      <c r="HV1" s="393"/>
      <c r="HW1" s="393"/>
      <c r="HX1" s="393"/>
      <c r="HY1" s="404"/>
      <c r="HZ1" s="20"/>
      <c r="IA1" s="412" t="str">
        <f>Tipy!GT1</f>
        <v>Semifinále - 2.z</v>
      </c>
      <c r="IB1" s="413"/>
      <c r="IC1" s="413"/>
      <c r="ID1" s="413"/>
      <c r="IE1" s="413"/>
      <c r="IF1" s="414"/>
      <c r="IG1" s="20"/>
      <c r="IH1" s="392" t="str">
        <f>Tipy!GZ1</f>
        <v>23. kolo</v>
      </c>
      <c r="II1" s="393"/>
      <c r="IJ1" s="393"/>
      <c r="IK1" s="393"/>
      <c r="IL1" s="393"/>
      <c r="IM1" s="404"/>
      <c r="IN1" s="20"/>
      <c r="IO1" s="409" t="str">
        <f>Tipy!HF1</f>
        <v>4. kolo</v>
      </c>
      <c r="IP1" s="410"/>
      <c r="IQ1" s="410"/>
      <c r="IR1" s="410"/>
      <c r="IS1" s="410"/>
      <c r="IT1" s="411"/>
      <c r="IU1" s="20"/>
      <c r="IV1" s="392" t="str">
        <f>Tipy!HL1</f>
        <v>24. kolo</v>
      </c>
      <c r="IW1" s="393"/>
      <c r="IX1" s="393"/>
      <c r="IY1" s="393"/>
      <c r="IZ1" s="393"/>
      <c r="JA1" s="404"/>
      <c r="JB1" s="20"/>
      <c r="JC1" s="392" t="str">
        <f>Tipy!HR1</f>
        <v>25. kolo</v>
      </c>
      <c r="JD1" s="393"/>
      <c r="JE1" s="393"/>
      <c r="JF1" s="393"/>
      <c r="JG1" s="393"/>
      <c r="JH1" s="404"/>
      <c r="JI1" s="20"/>
      <c r="JJ1" s="406" t="str">
        <f>Tipy!HX1</f>
        <v>Osemfinále - 1.z</v>
      </c>
      <c r="JK1" s="407"/>
      <c r="JL1" s="407"/>
      <c r="JM1" s="407"/>
      <c r="JN1" s="407"/>
      <c r="JO1" s="408"/>
      <c r="JP1" s="20"/>
      <c r="JQ1" s="392" t="str">
        <f>Tipy!ID1</f>
        <v>26. kolo</v>
      </c>
      <c r="JR1" s="393"/>
      <c r="JS1" s="393"/>
      <c r="JT1" s="393"/>
      <c r="JU1" s="393"/>
      <c r="JV1" s="404"/>
      <c r="JW1" s="20"/>
      <c r="JX1" s="392" t="str">
        <f>Tipy!IJ1</f>
        <v>27. kolo</v>
      </c>
      <c r="JY1" s="393"/>
      <c r="JZ1" s="393"/>
      <c r="KA1" s="393"/>
      <c r="KB1" s="393"/>
      <c r="KC1" s="404"/>
      <c r="KD1" s="20"/>
      <c r="KE1" s="412" t="str">
        <f>Tipy!IP1</f>
        <v>Finále</v>
      </c>
      <c r="KF1" s="413"/>
      <c r="KG1" s="413"/>
      <c r="KH1" s="413"/>
      <c r="KI1" s="413"/>
      <c r="KJ1" s="414"/>
      <c r="KK1" s="20"/>
      <c r="KL1" s="409" t="str">
        <f>Tipy!IV1</f>
        <v>5. kolo</v>
      </c>
      <c r="KM1" s="410"/>
      <c r="KN1" s="410"/>
      <c r="KO1" s="410"/>
      <c r="KP1" s="410"/>
      <c r="KQ1" s="411"/>
      <c r="KR1" s="20"/>
      <c r="KS1" s="392" t="str">
        <f>Tipy!JB1</f>
        <v>28. kolo</v>
      </c>
      <c r="KT1" s="393"/>
      <c r="KU1" s="393"/>
      <c r="KV1" s="393"/>
      <c r="KW1" s="393"/>
      <c r="KX1" s="404"/>
      <c r="KY1" s="20"/>
      <c r="KZ1" s="406" t="str">
        <f>Tipy!JH1</f>
        <v>Osemfinále - 2.z</v>
      </c>
      <c r="LA1" s="407"/>
      <c r="LB1" s="407"/>
      <c r="LC1" s="407"/>
      <c r="LD1" s="407"/>
      <c r="LE1" s="408"/>
      <c r="LF1" s="20"/>
      <c r="LG1" s="392" t="str">
        <f>Tipy!JN1</f>
        <v>29. kolo</v>
      </c>
      <c r="LH1" s="393"/>
      <c r="LI1" s="393"/>
      <c r="LJ1" s="393"/>
      <c r="LK1" s="393"/>
      <c r="LL1" s="404"/>
      <c r="LM1" s="20"/>
      <c r="LN1" s="392" t="str">
        <f>Tipy!JT1</f>
        <v>30. kolo</v>
      </c>
      <c r="LO1" s="393"/>
      <c r="LP1" s="393"/>
      <c r="LQ1" s="393"/>
      <c r="LR1" s="393"/>
      <c r="LS1" s="404"/>
      <c r="LT1" s="20"/>
      <c r="LU1" s="409" t="str">
        <f>Tipy!JZ1</f>
        <v>Štvrťfinále</v>
      </c>
      <c r="LV1" s="410"/>
      <c r="LW1" s="410"/>
      <c r="LX1" s="410"/>
      <c r="LY1" s="410"/>
      <c r="LZ1" s="411"/>
      <c r="MA1" s="20"/>
      <c r="MB1" s="392" t="str">
        <f>Tipy!KF1</f>
        <v>31. kolo</v>
      </c>
      <c r="MC1" s="393"/>
      <c r="MD1" s="393"/>
      <c r="ME1" s="393"/>
      <c r="MF1" s="393"/>
      <c r="MG1" s="404"/>
      <c r="MH1" s="20"/>
      <c r="MI1" s="406" t="str">
        <f>Tipy!KL1</f>
        <v>Štvrťfinále - 1.z</v>
      </c>
      <c r="MJ1" s="407"/>
      <c r="MK1" s="407"/>
      <c r="ML1" s="407"/>
      <c r="MM1" s="407"/>
      <c r="MN1" s="408"/>
      <c r="MO1" s="20"/>
      <c r="MP1" s="392" t="str">
        <f>Tipy!KR1</f>
        <v>32. kolo</v>
      </c>
      <c r="MQ1" s="393"/>
      <c r="MR1" s="393"/>
      <c r="MS1" s="393"/>
      <c r="MT1" s="393"/>
      <c r="MU1" s="404"/>
      <c r="MV1" s="20"/>
      <c r="MW1" s="406" t="str">
        <f>Tipy!KX1</f>
        <v>Štvrťfinále - 2.z</v>
      </c>
      <c r="MX1" s="407"/>
      <c r="MY1" s="407"/>
      <c r="MZ1" s="407"/>
      <c r="NA1" s="407"/>
      <c r="NB1" s="408"/>
      <c r="NC1" s="20"/>
      <c r="ND1" s="392" t="str">
        <f>Tipy!LD1</f>
        <v>33. kolo</v>
      </c>
      <c r="NE1" s="393"/>
      <c r="NF1" s="393"/>
      <c r="NG1" s="393"/>
      <c r="NH1" s="393"/>
      <c r="NI1" s="404"/>
      <c r="NJ1" s="20"/>
      <c r="NK1" s="409" t="str">
        <f>Tipy!LJ1</f>
        <v>Semifinále</v>
      </c>
      <c r="NL1" s="410"/>
      <c r="NM1" s="410"/>
      <c r="NN1" s="410"/>
      <c r="NO1" s="410"/>
      <c r="NP1" s="411"/>
      <c r="NQ1" s="20"/>
      <c r="NR1" s="392" t="str">
        <f>Tipy!LP1</f>
        <v>34. kolo</v>
      </c>
      <c r="NS1" s="393"/>
      <c r="NT1" s="393"/>
      <c r="NU1" s="393"/>
      <c r="NV1" s="393"/>
      <c r="NW1" s="404"/>
      <c r="NX1" s="20"/>
      <c r="NY1" s="406" t="str">
        <f>Tipy!LV1</f>
        <v>Semifinále - 1.z</v>
      </c>
      <c r="NZ1" s="407"/>
      <c r="OA1" s="407"/>
      <c r="OB1" s="407"/>
      <c r="OC1" s="407"/>
      <c r="OD1" s="408"/>
      <c r="OE1" s="20"/>
      <c r="OF1" s="392" t="str">
        <f>Tipy!MB1</f>
        <v>35. kolo</v>
      </c>
      <c r="OG1" s="393"/>
      <c r="OH1" s="393"/>
      <c r="OI1" s="393"/>
      <c r="OJ1" s="393"/>
      <c r="OK1" s="404"/>
      <c r="OL1" s="20"/>
      <c r="OM1" s="406" t="str">
        <f>Tipy!MH1</f>
        <v>Semifinále - 2.z</v>
      </c>
      <c r="ON1" s="407"/>
      <c r="OO1" s="407"/>
      <c r="OP1" s="407"/>
      <c r="OQ1" s="407"/>
      <c r="OR1" s="408"/>
      <c r="OS1" s="20"/>
      <c r="OT1" s="392" t="str">
        <f>Tipy!MN1</f>
        <v>36. kolo</v>
      </c>
      <c r="OU1" s="393"/>
      <c r="OV1" s="393"/>
      <c r="OW1" s="393"/>
      <c r="OX1" s="393"/>
      <c r="OY1" s="404"/>
      <c r="OZ1" s="20"/>
      <c r="PA1" s="409" t="str">
        <f>Tipy!MT1</f>
        <v>Finále</v>
      </c>
      <c r="PB1" s="410"/>
      <c r="PC1" s="410"/>
      <c r="PD1" s="410"/>
      <c r="PE1" s="410"/>
      <c r="PF1" s="411"/>
      <c r="PG1" s="20"/>
      <c r="PH1" s="392" t="str">
        <f>Tipy!MZ1</f>
        <v>37. kolo</v>
      </c>
      <c r="PI1" s="393"/>
      <c r="PJ1" s="393"/>
      <c r="PK1" s="393"/>
      <c r="PL1" s="393"/>
      <c r="PM1" s="404"/>
      <c r="PN1" s="20"/>
      <c r="PO1" s="392" t="str">
        <f>Tipy!NF1</f>
        <v>38. kolo</v>
      </c>
      <c r="PP1" s="393"/>
      <c r="PQ1" s="393"/>
      <c r="PR1" s="393"/>
      <c r="PS1" s="393"/>
      <c r="PT1" s="404"/>
      <c r="PU1" s="20"/>
      <c r="PV1" s="406" t="str">
        <f>Tipy!NL1</f>
        <v>Finále</v>
      </c>
      <c r="PW1" s="407"/>
      <c r="PX1" s="407"/>
      <c r="PY1" s="407"/>
      <c r="PZ1" s="407"/>
      <c r="QA1" s="408"/>
    </row>
    <row r="2" spans="1:443" ht="18" customHeight="1" x14ac:dyDescent="0.2">
      <c r="A2" s="405"/>
      <c r="B2" s="405"/>
      <c r="C2" s="19"/>
      <c r="D2" s="346">
        <f>Tipy!D2</f>
        <v>44422.770833333336</v>
      </c>
      <c r="E2" s="347"/>
      <c r="F2" s="347"/>
      <c r="G2" s="347"/>
      <c r="H2" s="393"/>
      <c r="I2" s="404"/>
      <c r="J2" s="22"/>
      <c r="K2" s="346">
        <f>Tipy!J2</f>
        <v>44429.5625</v>
      </c>
      <c r="L2" s="347"/>
      <c r="M2" s="347"/>
      <c r="N2" s="347"/>
      <c r="O2" s="393"/>
      <c r="P2" s="404"/>
      <c r="Q2" s="22"/>
      <c r="R2" s="346">
        <f>Tipy!P2</f>
        <v>44436.770833333336</v>
      </c>
      <c r="S2" s="347"/>
      <c r="T2" s="347"/>
      <c r="U2" s="347"/>
      <c r="V2" s="393"/>
      <c r="W2" s="404"/>
      <c r="X2" s="22"/>
      <c r="Y2" s="346">
        <f>Tipy!V2</f>
        <v>44451.729166666664</v>
      </c>
      <c r="Z2" s="347"/>
      <c r="AA2" s="347"/>
      <c r="AB2" s="347"/>
      <c r="AC2" s="393"/>
      <c r="AD2" s="404"/>
      <c r="AE2" s="22"/>
      <c r="AF2" s="322">
        <f>Tipy!AB2</f>
        <v>44454.875</v>
      </c>
      <c r="AG2" s="323"/>
      <c r="AH2" s="323"/>
      <c r="AI2" s="323"/>
      <c r="AJ2" s="407"/>
      <c r="AK2" s="408"/>
      <c r="AL2" s="22"/>
      <c r="AM2" s="346">
        <f>Tipy!AH2</f>
        <v>44457.666666666664</v>
      </c>
      <c r="AN2" s="347"/>
      <c r="AO2" s="347"/>
      <c r="AP2" s="347"/>
      <c r="AQ2" s="393"/>
      <c r="AR2" s="404"/>
      <c r="AS2" s="22"/>
      <c r="AT2" s="340">
        <f>Tipy!AN2</f>
        <v>44460.864583333336</v>
      </c>
      <c r="AU2" s="341"/>
      <c r="AV2" s="341"/>
      <c r="AW2" s="341"/>
      <c r="AX2" s="413"/>
      <c r="AY2" s="414"/>
      <c r="AZ2" s="22"/>
      <c r="BA2" s="346">
        <f>Tipy!AT2</f>
        <v>44464.770833333336</v>
      </c>
      <c r="BB2" s="347"/>
      <c r="BC2" s="347"/>
      <c r="BD2" s="347"/>
      <c r="BE2" s="393"/>
      <c r="BF2" s="404"/>
      <c r="BG2" s="22"/>
      <c r="BH2" s="322">
        <f>Tipy!AZ2</f>
        <v>44467.875</v>
      </c>
      <c r="BI2" s="323"/>
      <c r="BJ2" s="323"/>
      <c r="BK2" s="323"/>
      <c r="BL2" s="407"/>
      <c r="BM2" s="408"/>
      <c r="BN2" s="22"/>
      <c r="BO2" s="346">
        <f>Tipy!BF2</f>
        <v>44472.729166666664</v>
      </c>
      <c r="BP2" s="347"/>
      <c r="BQ2" s="347"/>
      <c r="BR2" s="347"/>
      <c r="BS2" s="393"/>
      <c r="BT2" s="404"/>
      <c r="BU2" s="22"/>
      <c r="BV2" s="346">
        <f>Tipy!BL2</f>
        <v>44485.5625</v>
      </c>
      <c r="BW2" s="347"/>
      <c r="BX2" s="347"/>
      <c r="BY2" s="347"/>
      <c r="BZ2" s="393"/>
      <c r="CA2" s="404"/>
      <c r="CB2" s="22"/>
      <c r="CC2" s="322">
        <f>Tipy!BR2</f>
        <v>44488.875</v>
      </c>
      <c r="CD2" s="323"/>
      <c r="CE2" s="323"/>
      <c r="CF2" s="323"/>
      <c r="CG2" s="407"/>
      <c r="CH2" s="408"/>
      <c r="CI2" s="22"/>
      <c r="CJ2" s="346">
        <f>Tipy!BX2</f>
        <v>44493.729166666664</v>
      </c>
      <c r="CK2" s="347"/>
      <c r="CL2" s="347"/>
      <c r="CM2" s="347"/>
      <c r="CN2" s="393"/>
      <c r="CO2" s="404"/>
      <c r="CP2" s="22"/>
      <c r="CQ2" s="340">
        <f>Tipy!CD2</f>
        <v>44496.864583333336</v>
      </c>
      <c r="CR2" s="341"/>
      <c r="CS2" s="341"/>
      <c r="CT2" s="341"/>
      <c r="CU2" s="413"/>
      <c r="CV2" s="414"/>
      <c r="CW2" s="22"/>
      <c r="CX2" s="346">
        <f>Tipy!CJ2</f>
        <v>44499.666666666664</v>
      </c>
      <c r="CY2" s="347"/>
      <c r="CZ2" s="347"/>
      <c r="DA2" s="347"/>
      <c r="DB2" s="393"/>
      <c r="DC2" s="404"/>
      <c r="DD2" s="22"/>
      <c r="DE2" s="322">
        <f>Tipy!CP2</f>
        <v>44503.875</v>
      </c>
      <c r="DF2" s="323"/>
      <c r="DG2" s="323"/>
      <c r="DH2" s="323"/>
      <c r="DI2" s="407"/>
      <c r="DJ2" s="408"/>
      <c r="DK2" s="22"/>
      <c r="DL2" s="346">
        <f>Tipy!CV2</f>
        <v>44507.729166666664</v>
      </c>
      <c r="DM2" s="347"/>
      <c r="DN2" s="347"/>
      <c r="DO2" s="347"/>
      <c r="DP2" s="393"/>
      <c r="DQ2" s="404"/>
      <c r="DR2" s="22"/>
      <c r="DS2" s="346">
        <f>Tipy!DB2</f>
        <v>44520.770833333336</v>
      </c>
      <c r="DT2" s="347"/>
      <c r="DU2" s="347"/>
      <c r="DV2" s="347"/>
      <c r="DW2" s="393"/>
      <c r="DX2" s="404"/>
      <c r="DY2" s="22"/>
      <c r="DZ2" s="322">
        <f>Tipy!DH2</f>
        <v>44524.875</v>
      </c>
      <c r="EA2" s="323"/>
      <c r="EB2" s="323"/>
      <c r="EC2" s="323"/>
      <c r="ED2" s="407"/>
      <c r="EE2" s="408"/>
      <c r="EF2" s="22"/>
      <c r="EG2" s="346">
        <f>Tipy!DN2</f>
        <v>44527.666666666664</v>
      </c>
      <c r="EH2" s="347"/>
      <c r="EI2" s="347"/>
      <c r="EJ2" s="347"/>
      <c r="EK2" s="393"/>
      <c r="EL2" s="404"/>
      <c r="EM2" s="22"/>
      <c r="EN2" s="346">
        <f>Tipy!DT2</f>
        <v>44531.885416666664</v>
      </c>
      <c r="EO2" s="347"/>
      <c r="EP2" s="347"/>
      <c r="EQ2" s="347"/>
      <c r="ER2" s="393"/>
      <c r="ES2" s="404"/>
      <c r="ET2" s="22"/>
      <c r="EU2" s="346">
        <f>Tipy!DZ2</f>
        <v>44534.666666666664</v>
      </c>
      <c r="EV2" s="347"/>
      <c r="EW2" s="347"/>
      <c r="EX2" s="347"/>
      <c r="EY2" s="393"/>
      <c r="EZ2" s="404"/>
      <c r="FA2" s="22"/>
      <c r="FB2" s="322">
        <f>Tipy!EF2</f>
        <v>44537.875</v>
      </c>
      <c r="FC2" s="323"/>
      <c r="FD2" s="323"/>
      <c r="FE2" s="323"/>
      <c r="FF2" s="407"/>
      <c r="FG2" s="408"/>
      <c r="FH2" s="22"/>
      <c r="FI2" s="346">
        <f>Tipy!EL2</f>
        <v>44541.666666666664</v>
      </c>
      <c r="FJ2" s="347"/>
      <c r="FK2" s="347"/>
      <c r="FL2" s="347"/>
      <c r="FM2" s="393"/>
      <c r="FN2" s="404"/>
      <c r="FO2" s="22"/>
      <c r="FP2" s="346">
        <f>Tipy!ER2</f>
        <v>44546.875</v>
      </c>
      <c r="FQ2" s="347"/>
      <c r="FR2" s="347"/>
      <c r="FS2" s="347"/>
      <c r="FT2" s="393"/>
      <c r="FU2" s="404"/>
      <c r="FV2" s="22"/>
      <c r="FW2" s="346">
        <f>Tipy!EX2</f>
        <v>44549.729166666664</v>
      </c>
      <c r="FX2" s="347"/>
      <c r="FY2" s="347"/>
      <c r="FZ2" s="347"/>
      <c r="GA2" s="393"/>
      <c r="GB2" s="404"/>
      <c r="GC2" s="22"/>
      <c r="GD2" s="340">
        <f>Tipy!FD2</f>
        <v>44552.864583333336</v>
      </c>
      <c r="GE2" s="341"/>
      <c r="GF2" s="341"/>
      <c r="GG2" s="341"/>
      <c r="GH2" s="413"/>
      <c r="GI2" s="414"/>
      <c r="GJ2" s="22"/>
      <c r="GK2" s="346">
        <f>Tipy!FJ2</f>
        <v>44556.5625</v>
      </c>
      <c r="GL2" s="347"/>
      <c r="GM2" s="347"/>
      <c r="GN2" s="347"/>
      <c r="GO2" s="393"/>
      <c r="GP2" s="404"/>
      <c r="GQ2" s="22"/>
      <c r="GR2" s="346">
        <f>Tipy!FP2</f>
        <v>44558.875</v>
      </c>
      <c r="GS2" s="347"/>
      <c r="GT2" s="347"/>
      <c r="GU2" s="347"/>
      <c r="GV2" s="393"/>
      <c r="GW2" s="404"/>
      <c r="GX2" s="22"/>
      <c r="GY2" s="346">
        <f>Tipy!FV2</f>
        <v>44563.729166666664</v>
      </c>
      <c r="GZ2" s="347"/>
      <c r="HA2" s="347"/>
      <c r="HB2" s="347"/>
      <c r="HC2" s="393"/>
      <c r="HD2" s="404"/>
      <c r="HE2" s="22"/>
      <c r="HF2" s="332">
        <f>Tipy!GB2</f>
        <v>44570.625</v>
      </c>
      <c r="HG2" s="333"/>
      <c r="HH2" s="333"/>
      <c r="HI2" s="333"/>
      <c r="HJ2" s="410"/>
      <c r="HK2" s="411"/>
      <c r="HL2" s="22"/>
      <c r="HM2" s="340">
        <f>Tipy!GH2</f>
        <v>44574.864583333336</v>
      </c>
      <c r="HN2" s="341"/>
      <c r="HO2" s="341"/>
      <c r="HP2" s="341"/>
      <c r="HQ2" s="413"/>
      <c r="HR2" s="414"/>
      <c r="HS2" s="22"/>
      <c r="HT2" s="346">
        <f>Tipy!GN2</f>
        <v>44577.625</v>
      </c>
      <c r="HU2" s="347"/>
      <c r="HV2" s="347"/>
      <c r="HW2" s="347"/>
      <c r="HX2" s="393"/>
      <c r="HY2" s="404"/>
      <c r="HZ2" s="22"/>
      <c r="IA2" s="340">
        <f>Tipy!GT2</f>
        <v>44581.864583333336</v>
      </c>
      <c r="IB2" s="341"/>
      <c r="IC2" s="341"/>
      <c r="ID2" s="341"/>
      <c r="IE2" s="413"/>
      <c r="IF2" s="414"/>
      <c r="IG2" s="22"/>
      <c r="IH2" s="346">
        <f>Tipy!GZ2</f>
        <v>44584.625</v>
      </c>
      <c r="II2" s="347"/>
      <c r="IJ2" s="347"/>
      <c r="IK2" s="347"/>
      <c r="IL2" s="393"/>
      <c r="IM2" s="404"/>
      <c r="IN2" s="22"/>
      <c r="IO2" s="332">
        <f>Tipy!HF2</f>
        <v>44597.666666666664</v>
      </c>
      <c r="IP2" s="333"/>
      <c r="IQ2" s="333"/>
      <c r="IR2" s="333"/>
      <c r="IS2" s="410"/>
      <c r="IT2" s="411"/>
      <c r="IU2" s="22"/>
      <c r="IV2" s="346">
        <f>Tipy!HL2</f>
        <v>44601.875</v>
      </c>
      <c r="IW2" s="347"/>
      <c r="IX2" s="347"/>
      <c r="IY2" s="347"/>
      <c r="IZ2" s="393"/>
      <c r="JA2" s="404"/>
      <c r="JB2" s="22"/>
      <c r="JC2" s="346">
        <f>Tipy!HR2</f>
        <v>44604.666666666664</v>
      </c>
      <c r="JD2" s="347"/>
      <c r="JE2" s="347"/>
      <c r="JF2" s="347"/>
      <c r="JG2" s="393"/>
      <c r="JH2" s="404"/>
      <c r="JI2" s="22"/>
      <c r="JJ2" s="322">
        <f>Tipy!HX2</f>
        <v>44608.875</v>
      </c>
      <c r="JK2" s="323"/>
      <c r="JL2" s="323"/>
      <c r="JM2" s="323"/>
      <c r="JN2" s="407"/>
      <c r="JO2" s="408"/>
      <c r="JP2" s="22"/>
      <c r="JQ2" s="346">
        <f>Tipy!ID2</f>
        <v>44611.666666666664</v>
      </c>
      <c r="JR2" s="347"/>
      <c r="JS2" s="347"/>
      <c r="JT2" s="347"/>
      <c r="JU2" s="393"/>
      <c r="JV2" s="404"/>
      <c r="JW2" s="22"/>
      <c r="JX2" s="346">
        <f>Tipy!IJ2</f>
        <v>44618.666666666664</v>
      </c>
      <c r="JY2" s="347"/>
      <c r="JZ2" s="347"/>
      <c r="KA2" s="347"/>
      <c r="KB2" s="393"/>
      <c r="KC2" s="404"/>
      <c r="KD2" s="22"/>
      <c r="KE2" s="340">
        <f>Tipy!IP2</f>
        <v>44619.666666666664</v>
      </c>
      <c r="KF2" s="341"/>
      <c r="KG2" s="341"/>
      <c r="KH2" s="341"/>
      <c r="KI2" s="413"/>
      <c r="KJ2" s="414"/>
      <c r="KK2" s="22"/>
      <c r="KL2" s="332" t="str">
        <f>Tipy!IV2</f>
        <v>x.3.2022  xx:xx</v>
      </c>
      <c r="KM2" s="333"/>
      <c r="KN2" s="333"/>
      <c r="KO2" s="333"/>
      <c r="KP2" s="410"/>
      <c r="KQ2" s="411"/>
      <c r="KR2" s="22"/>
      <c r="KS2" s="346">
        <f>Tipy!JB2</f>
        <v>44625.666666666664</v>
      </c>
      <c r="KT2" s="347"/>
      <c r="KU2" s="347"/>
      <c r="KV2" s="347"/>
      <c r="KW2" s="393"/>
      <c r="KX2" s="404"/>
      <c r="KY2" s="22"/>
      <c r="KZ2" s="322">
        <f>Tipy!JH2</f>
        <v>44628.875</v>
      </c>
      <c r="LA2" s="323"/>
      <c r="LB2" s="323"/>
      <c r="LC2" s="323"/>
      <c r="LD2" s="407"/>
      <c r="LE2" s="408"/>
      <c r="LF2" s="22"/>
      <c r="LG2" s="346">
        <f>Tipy!JN2</f>
        <v>44632.666666666664</v>
      </c>
      <c r="LH2" s="347"/>
      <c r="LI2" s="347"/>
      <c r="LJ2" s="347"/>
      <c r="LK2" s="393"/>
      <c r="LL2" s="404"/>
      <c r="LM2" s="22"/>
      <c r="LN2" s="346">
        <f>Tipy!JT2</f>
        <v>44639.666666666664</v>
      </c>
      <c r="LO2" s="347"/>
      <c r="LP2" s="347"/>
      <c r="LQ2" s="347"/>
      <c r="LR2" s="393"/>
      <c r="LS2" s="404"/>
      <c r="LT2" s="22"/>
      <c r="LU2" s="332" t="str">
        <f>Tipy!JZ2</f>
        <v>1x.3.2022  xx:xx</v>
      </c>
      <c r="LV2" s="333"/>
      <c r="LW2" s="333"/>
      <c r="LX2" s="333"/>
      <c r="LY2" s="410"/>
      <c r="LZ2" s="411"/>
      <c r="MA2" s="22"/>
      <c r="MB2" s="346">
        <f>Tipy!KF2</f>
        <v>44653.666666666664</v>
      </c>
      <c r="MC2" s="347"/>
      <c r="MD2" s="347"/>
      <c r="ME2" s="347"/>
      <c r="MF2" s="393"/>
      <c r="MG2" s="404"/>
      <c r="MH2" s="22"/>
      <c r="MI2" s="322" t="str">
        <f>Tipy!KL2</f>
        <v>x.4.2022  xx:xx</v>
      </c>
      <c r="MJ2" s="323"/>
      <c r="MK2" s="323"/>
      <c r="ML2" s="323"/>
      <c r="MM2" s="407"/>
      <c r="MN2" s="408"/>
      <c r="MO2" s="22"/>
      <c r="MP2" s="346">
        <f>Tipy!KR2</f>
        <v>44660.666666666664</v>
      </c>
      <c r="MQ2" s="347"/>
      <c r="MR2" s="347"/>
      <c r="MS2" s="347"/>
      <c r="MT2" s="393"/>
      <c r="MU2" s="404"/>
      <c r="MV2" s="22"/>
      <c r="MW2" s="322" t="str">
        <f>Tipy!KX2</f>
        <v>1x.4.2022  xx:xx</v>
      </c>
      <c r="MX2" s="323"/>
      <c r="MY2" s="323"/>
      <c r="MZ2" s="323"/>
      <c r="NA2" s="407"/>
      <c r="NB2" s="408"/>
      <c r="NC2" s="22"/>
      <c r="ND2" s="346">
        <f>Tipy!LD2</f>
        <v>44667.666666666664</v>
      </c>
      <c r="NE2" s="347"/>
      <c r="NF2" s="347"/>
      <c r="NG2" s="347"/>
      <c r="NH2" s="393"/>
      <c r="NI2" s="404"/>
      <c r="NJ2" s="22"/>
      <c r="NK2" s="332" t="str">
        <f>Tipy!LJ2</f>
        <v>1x.4.2022  xx:xx</v>
      </c>
      <c r="NL2" s="333"/>
      <c r="NM2" s="333"/>
      <c r="NN2" s="333"/>
      <c r="NO2" s="410"/>
      <c r="NP2" s="411"/>
      <c r="NQ2" s="22"/>
      <c r="NR2" s="346">
        <f>Tipy!LP2</f>
        <v>44674.666666666664</v>
      </c>
      <c r="NS2" s="347"/>
      <c r="NT2" s="347"/>
      <c r="NU2" s="347"/>
      <c r="NV2" s="393"/>
      <c r="NW2" s="404"/>
      <c r="NX2" s="22"/>
      <c r="NY2" s="322" t="str">
        <f>Tipy!LV2</f>
        <v>2x.4.2022  xx:xx</v>
      </c>
      <c r="NZ2" s="323"/>
      <c r="OA2" s="323"/>
      <c r="OB2" s="323"/>
      <c r="OC2" s="407"/>
      <c r="OD2" s="408"/>
      <c r="OE2" s="22"/>
      <c r="OF2" s="346">
        <f>Tipy!MB2</f>
        <v>44681.666666666664</v>
      </c>
      <c r="OG2" s="347"/>
      <c r="OH2" s="347"/>
      <c r="OI2" s="347"/>
      <c r="OJ2" s="393"/>
      <c r="OK2" s="404"/>
      <c r="OL2" s="22"/>
      <c r="OM2" s="322" t="str">
        <f>Tipy!MH2</f>
        <v>x.5.2022  xx:xx</v>
      </c>
      <c r="ON2" s="323"/>
      <c r="OO2" s="323"/>
      <c r="OP2" s="323"/>
      <c r="OQ2" s="407"/>
      <c r="OR2" s="408"/>
      <c r="OS2" s="22"/>
      <c r="OT2" s="346">
        <f>Tipy!MN2</f>
        <v>44688.666666666664</v>
      </c>
      <c r="OU2" s="347"/>
      <c r="OV2" s="347"/>
      <c r="OW2" s="347"/>
      <c r="OX2" s="393"/>
      <c r="OY2" s="404"/>
      <c r="OZ2" s="22"/>
      <c r="PA2" s="332" t="str">
        <f>Tipy!MT2</f>
        <v>14.5.2021  xx:xx</v>
      </c>
      <c r="PB2" s="333"/>
      <c r="PC2" s="333"/>
      <c r="PD2" s="333"/>
      <c r="PE2" s="410"/>
      <c r="PF2" s="411"/>
      <c r="PG2" s="22"/>
      <c r="PH2" s="346">
        <f>Tipy!MZ2</f>
        <v>44696.666666666664</v>
      </c>
      <c r="PI2" s="347"/>
      <c r="PJ2" s="347"/>
      <c r="PK2" s="347"/>
      <c r="PL2" s="393"/>
      <c r="PM2" s="404"/>
      <c r="PN2" s="22"/>
      <c r="PO2" s="346">
        <f>Tipy!NF2</f>
        <v>44703.708333333336</v>
      </c>
      <c r="PP2" s="347"/>
      <c r="PQ2" s="347"/>
      <c r="PR2" s="347"/>
      <c r="PS2" s="393"/>
      <c r="PT2" s="404"/>
      <c r="PU2" s="22"/>
      <c r="PV2" s="322" t="str">
        <f>Tipy!NL2</f>
        <v>28.5.2021  xx:xx</v>
      </c>
      <c r="PW2" s="323"/>
      <c r="PX2" s="323"/>
      <c r="PY2" s="323"/>
      <c r="PZ2" s="407"/>
      <c r="QA2" s="408"/>
    </row>
    <row r="3" spans="1:443" ht="18" customHeight="1" thickBot="1" x14ac:dyDescent="0.25">
      <c r="A3" s="405"/>
      <c r="B3" s="405"/>
      <c r="C3" s="19"/>
      <c r="D3" s="348" t="str">
        <f>Tipy!D3</f>
        <v>Norwich (V)</v>
      </c>
      <c r="E3" s="349"/>
      <c r="F3" s="349"/>
      <c r="G3" s="27">
        <v>0</v>
      </c>
      <c r="H3" s="28" t="s">
        <v>0</v>
      </c>
      <c r="I3" s="29">
        <v>3</v>
      </c>
      <c r="J3" s="26"/>
      <c r="K3" s="348" t="str">
        <f>Tipy!J3</f>
        <v>Burnley (D)</v>
      </c>
      <c r="L3" s="349"/>
      <c r="M3" s="349"/>
      <c r="N3" s="27">
        <v>2</v>
      </c>
      <c r="O3" s="28" t="s">
        <v>0</v>
      </c>
      <c r="P3" s="29">
        <v>0</v>
      </c>
      <c r="Q3" s="26"/>
      <c r="R3" s="348" t="str">
        <f>Tipy!P3</f>
        <v>Chelsea (D)</v>
      </c>
      <c r="S3" s="349"/>
      <c r="T3" s="349"/>
      <c r="U3" s="27">
        <v>1</v>
      </c>
      <c r="V3" s="28" t="s">
        <v>0</v>
      </c>
      <c r="W3" s="29">
        <v>1</v>
      </c>
      <c r="X3" s="26"/>
      <c r="Y3" s="348" t="str">
        <f>Tipy!V3</f>
        <v>Leeds (V)</v>
      </c>
      <c r="Z3" s="349"/>
      <c r="AA3" s="349"/>
      <c r="AB3" s="27">
        <v>0</v>
      </c>
      <c r="AC3" s="28" t="s">
        <v>0</v>
      </c>
      <c r="AD3" s="29">
        <v>3</v>
      </c>
      <c r="AE3" s="26"/>
      <c r="AF3" s="324" t="str">
        <f>Tipy!AB3</f>
        <v>AC Milan (D)</v>
      </c>
      <c r="AG3" s="325"/>
      <c r="AH3" s="325"/>
      <c r="AI3" s="23">
        <v>3</v>
      </c>
      <c r="AJ3" s="24" t="s">
        <v>0</v>
      </c>
      <c r="AK3" s="25">
        <v>2</v>
      </c>
      <c r="AL3" s="26"/>
      <c r="AM3" s="348" t="str">
        <f>Tipy!AH3</f>
        <v>CrPalace (D)</v>
      </c>
      <c r="AN3" s="349"/>
      <c r="AO3" s="349"/>
      <c r="AP3" s="27">
        <v>3</v>
      </c>
      <c r="AQ3" s="28" t="s">
        <v>0</v>
      </c>
      <c r="AR3" s="29">
        <v>0</v>
      </c>
      <c r="AS3" s="26"/>
      <c r="AT3" s="394" t="str">
        <f>Tipy!AN3</f>
        <v>Norwich (V)</v>
      </c>
      <c r="AU3" s="395"/>
      <c r="AV3" s="395"/>
      <c r="AW3" s="86">
        <v>0</v>
      </c>
      <c r="AX3" s="87" t="s">
        <v>0</v>
      </c>
      <c r="AY3" s="88">
        <v>3</v>
      </c>
      <c r="AZ3" s="26"/>
      <c r="BA3" s="348" t="str">
        <f>Tipy!AT3</f>
        <v>Brentford (V)</v>
      </c>
      <c r="BB3" s="349"/>
      <c r="BC3" s="349"/>
      <c r="BD3" s="27">
        <v>3</v>
      </c>
      <c r="BE3" s="28" t="s">
        <v>0</v>
      </c>
      <c r="BF3" s="29">
        <v>3</v>
      </c>
      <c r="BG3" s="26"/>
      <c r="BH3" s="324" t="str">
        <f>Tipy!AZ3</f>
        <v>Porto (V)</v>
      </c>
      <c r="BI3" s="325"/>
      <c r="BJ3" s="325"/>
      <c r="BK3" s="23">
        <v>1</v>
      </c>
      <c r="BL3" s="24" t="s">
        <v>0</v>
      </c>
      <c r="BM3" s="25">
        <v>5</v>
      </c>
      <c r="BN3" s="26"/>
      <c r="BO3" s="348" t="str">
        <f>Tipy!BF3</f>
        <v>ManCity (D)</v>
      </c>
      <c r="BP3" s="349"/>
      <c r="BQ3" s="349"/>
      <c r="BR3" s="27">
        <v>2</v>
      </c>
      <c r="BS3" s="28" t="s">
        <v>0</v>
      </c>
      <c r="BT3" s="29">
        <v>2</v>
      </c>
      <c r="BU3" s="26"/>
      <c r="BV3" s="348" t="str">
        <f>Tipy!BL3</f>
        <v>Watford (V)</v>
      </c>
      <c r="BW3" s="349"/>
      <c r="BX3" s="349"/>
      <c r="BY3" s="27">
        <v>0</v>
      </c>
      <c r="BZ3" s="28" t="s">
        <v>0</v>
      </c>
      <c r="CA3" s="29">
        <v>5</v>
      </c>
      <c r="CB3" s="26"/>
      <c r="CC3" s="324" t="str">
        <f>Tipy!BR3</f>
        <v>Atlético (V)</v>
      </c>
      <c r="CD3" s="325"/>
      <c r="CE3" s="325"/>
      <c r="CF3" s="23">
        <v>2</v>
      </c>
      <c r="CG3" s="24" t="s">
        <v>0</v>
      </c>
      <c r="CH3" s="25">
        <v>3</v>
      </c>
      <c r="CI3" s="26"/>
      <c r="CJ3" s="348" t="str">
        <f>Tipy!BX3</f>
        <v>ManUtd (V)</v>
      </c>
      <c r="CK3" s="349"/>
      <c r="CL3" s="349"/>
      <c r="CM3" s="27">
        <v>0</v>
      </c>
      <c r="CN3" s="28" t="s">
        <v>0</v>
      </c>
      <c r="CO3" s="29">
        <v>5</v>
      </c>
      <c r="CP3" s="26"/>
      <c r="CQ3" s="326" t="str">
        <f>Tipy!CD3</f>
        <v>Preston (V)</v>
      </c>
      <c r="CR3" s="327"/>
      <c r="CS3" s="327"/>
      <c r="CT3" s="86">
        <v>0</v>
      </c>
      <c r="CU3" s="87" t="s">
        <v>0</v>
      </c>
      <c r="CV3" s="88">
        <v>2</v>
      </c>
      <c r="CW3" s="26"/>
      <c r="CX3" s="348" t="str">
        <f>Tipy!CJ3</f>
        <v>Brighton (D)</v>
      </c>
      <c r="CY3" s="349"/>
      <c r="CZ3" s="349"/>
      <c r="DA3" s="27">
        <v>2</v>
      </c>
      <c r="DB3" s="28" t="s">
        <v>0</v>
      </c>
      <c r="DC3" s="29">
        <v>2</v>
      </c>
      <c r="DD3" s="26"/>
      <c r="DE3" s="324" t="str">
        <f>Tipy!CP3</f>
        <v>Atlético (D)</v>
      </c>
      <c r="DF3" s="325"/>
      <c r="DG3" s="325"/>
      <c r="DH3" s="23">
        <v>2</v>
      </c>
      <c r="DI3" s="24" t="s">
        <v>0</v>
      </c>
      <c r="DJ3" s="25">
        <v>0</v>
      </c>
      <c r="DK3" s="26"/>
      <c r="DL3" s="348" t="str">
        <f>Tipy!CV3</f>
        <v>West Ham (V)</v>
      </c>
      <c r="DM3" s="349"/>
      <c r="DN3" s="349"/>
      <c r="DO3" s="27">
        <v>3</v>
      </c>
      <c r="DP3" s="28" t="s">
        <v>0</v>
      </c>
      <c r="DQ3" s="29">
        <v>2</v>
      </c>
      <c r="DR3" s="26"/>
      <c r="DS3" s="348" t="str">
        <f>Tipy!DB3</f>
        <v>Arsenal (D)</v>
      </c>
      <c r="DT3" s="349"/>
      <c r="DU3" s="349"/>
      <c r="DV3" s="27">
        <v>4</v>
      </c>
      <c r="DW3" s="28" t="s">
        <v>0</v>
      </c>
      <c r="DX3" s="29">
        <v>0</v>
      </c>
      <c r="DY3" s="26"/>
      <c r="DZ3" s="324" t="str">
        <f>Tipy!DH3</f>
        <v>Porto (D)</v>
      </c>
      <c r="EA3" s="325"/>
      <c r="EB3" s="325"/>
      <c r="EC3" s="23">
        <v>2</v>
      </c>
      <c r="ED3" s="24" t="s">
        <v>0</v>
      </c>
      <c r="EE3" s="25">
        <v>0</v>
      </c>
      <c r="EF3" s="26"/>
      <c r="EG3" s="348" t="str">
        <f>Tipy!DN3</f>
        <v>Saints (D)</v>
      </c>
      <c r="EH3" s="349"/>
      <c r="EI3" s="349"/>
      <c r="EJ3" s="27">
        <v>4</v>
      </c>
      <c r="EK3" s="28" t="s">
        <v>0</v>
      </c>
      <c r="EL3" s="29">
        <v>0</v>
      </c>
      <c r="EM3" s="26"/>
      <c r="EN3" s="348" t="str">
        <f>Tipy!DT3</f>
        <v>Everton (V)</v>
      </c>
      <c r="EO3" s="349"/>
      <c r="EP3" s="349"/>
      <c r="EQ3" s="27">
        <v>1</v>
      </c>
      <c r="ER3" s="28" t="s">
        <v>0</v>
      </c>
      <c r="ES3" s="29">
        <v>4</v>
      </c>
      <c r="ET3" s="26"/>
      <c r="EU3" s="348" t="str">
        <f>Tipy!DZ3</f>
        <v>Wolves (V)</v>
      </c>
      <c r="EV3" s="349"/>
      <c r="EW3" s="349"/>
      <c r="EX3" s="27">
        <v>0</v>
      </c>
      <c r="EY3" s="28" t="s">
        <v>0</v>
      </c>
      <c r="EZ3" s="29">
        <v>1</v>
      </c>
      <c r="FA3" s="26"/>
      <c r="FB3" s="324" t="str">
        <f>Tipy!EF3</f>
        <v>AC Milan (V)</v>
      </c>
      <c r="FC3" s="325"/>
      <c r="FD3" s="325"/>
      <c r="FE3" s="23">
        <v>1</v>
      </c>
      <c r="FF3" s="24" t="s">
        <v>0</v>
      </c>
      <c r="FG3" s="25">
        <v>2</v>
      </c>
      <c r="FH3" s="26"/>
      <c r="FI3" s="348" t="str">
        <f>Tipy!EL3</f>
        <v>AVilla (D)</v>
      </c>
      <c r="FJ3" s="349"/>
      <c r="FK3" s="349"/>
      <c r="FL3" s="27">
        <v>1</v>
      </c>
      <c r="FM3" s="28" t="s">
        <v>0</v>
      </c>
      <c r="FN3" s="29">
        <v>0</v>
      </c>
      <c r="FO3" s="26"/>
      <c r="FP3" s="348" t="str">
        <f>Tipy!ER3</f>
        <v>Newcastle (D)</v>
      </c>
      <c r="FQ3" s="349"/>
      <c r="FR3" s="349"/>
      <c r="FS3" s="27">
        <v>3</v>
      </c>
      <c r="FT3" s="28" t="s">
        <v>0</v>
      </c>
      <c r="FU3" s="29">
        <v>1</v>
      </c>
      <c r="FV3" s="26"/>
      <c r="FW3" s="348" t="str">
        <f>Tipy!EX3</f>
        <v>Spurs (V)</v>
      </c>
      <c r="FX3" s="349"/>
      <c r="FY3" s="349"/>
      <c r="FZ3" s="27">
        <v>2</v>
      </c>
      <c r="GA3" s="28" t="s">
        <v>0</v>
      </c>
      <c r="GB3" s="29">
        <v>2</v>
      </c>
      <c r="GC3" s="26"/>
      <c r="GD3" s="326" t="str">
        <f>Tipy!FD3</f>
        <v>Leicester (D)</v>
      </c>
      <c r="GE3" s="327"/>
      <c r="GF3" s="327"/>
      <c r="GG3" s="86">
        <v>3</v>
      </c>
      <c r="GH3" s="87" t="s">
        <v>0</v>
      </c>
      <c r="GI3" s="88">
        <v>3</v>
      </c>
      <c r="GJ3" s="26"/>
      <c r="GK3" s="348" t="str">
        <f>Tipy!FJ3</f>
        <v>Leeds (D)</v>
      </c>
      <c r="GL3" s="349"/>
      <c r="GM3" s="349"/>
      <c r="GN3" s="27"/>
      <c r="GO3" s="28" t="s">
        <v>0</v>
      </c>
      <c r="GP3" s="29"/>
      <c r="GQ3" s="26"/>
      <c r="GR3" s="348" t="str">
        <f>Tipy!FP3</f>
        <v>Leicester (V)</v>
      </c>
      <c r="GS3" s="349"/>
      <c r="GT3" s="349"/>
      <c r="GU3" s="27">
        <v>1</v>
      </c>
      <c r="GV3" s="28" t="s">
        <v>0</v>
      </c>
      <c r="GW3" s="29">
        <v>0</v>
      </c>
      <c r="GX3" s="26"/>
      <c r="GY3" s="348" t="str">
        <f>Tipy!FV3</f>
        <v>Chelsea (V)</v>
      </c>
      <c r="GZ3" s="349"/>
      <c r="HA3" s="349"/>
      <c r="HB3" s="27">
        <v>2</v>
      </c>
      <c r="HC3" s="28" t="s">
        <v>0</v>
      </c>
      <c r="HD3" s="29">
        <v>2</v>
      </c>
      <c r="HE3" s="26"/>
      <c r="HF3" s="334" t="s">
        <v>388</v>
      </c>
      <c r="HG3" s="335"/>
      <c r="HH3" s="335"/>
      <c r="HI3" s="89">
        <v>4</v>
      </c>
      <c r="HJ3" s="90" t="s">
        <v>0</v>
      </c>
      <c r="HK3" s="91">
        <v>1</v>
      </c>
      <c r="HL3" s="26"/>
      <c r="HM3" s="326" t="s">
        <v>290</v>
      </c>
      <c r="HN3" s="327"/>
      <c r="HO3" s="327"/>
      <c r="HP3" s="86">
        <v>0</v>
      </c>
      <c r="HQ3" s="87" t="s">
        <v>0</v>
      </c>
      <c r="HR3" s="88">
        <v>0</v>
      </c>
      <c r="HS3" s="26"/>
      <c r="HT3" s="348" t="s">
        <v>298</v>
      </c>
      <c r="HU3" s="349"/>
      <c r="HV3" s="349"/>
      <c r="HW3" s="27">
        <v>3</v>
      </c>
      <c r="HX3" s="28" t="s">
        <v>0</v>
      </c>
      <c r="HY3" s="29">
        <v>0</v>
      </c>
      <c r="HZ3" s="26"/>
      <c r="IA3" s="326" t="s">
        <v>303</v>
      </c>
      <c r="IB3" s="327"/>
      <c r="IC3" s="327"/>
      <c r="ID3" s="86"/>
      <c r="IE3" s="87" t="s">
        <v>0</v>
      </c>
      <c r="IF3" s="88"/>
      <c r="IG3" s="26"/>
      <c r="IH3" s="383" t="str">
        <f>Tipy!GZ3</f>
        <v>CrPalace (V)</v>
      </c>
      <c r="II3" s="384"/>
      <c r="IJ3" s="384"/>
      <c r="IK3" s="27"/>
      <c r="IL3" s="28" t="s">
        <v>0</v>
      </c>
      <c r="IM3" s="29"/>
      <c r="IN3" s="26"/>
      <c r="IO3" s="334" t="str">
        <f>Tipy!HF3</f>
        <v>Cardiff (D)</v>
      </c>
      <c r="IP3" s="335"/>
      <c r="IQ3" s="335"/>
      <c r="IR3" s="89"/>
      <c r="IS3" s="90" t="s">
        <v>0</v>
      </c>
      <c r="IT3" s="91"/>
      <c r="IU3" s="26"/>
      <c r="IV3" s="348" t="str">
        <f>Tipy!HL3</f>
        <v>Leicester (D)</v>
      </c>
      <c r="IW3" s="349"/>
      <c r="IX3" s="349"/>
      <c r="IY3" s="27"/>
      <c r="IZ3" s="28" t="s">
        <v>0</v>
      </c>
      <c r="JA3" s="29"/>
      <c r="JB3" s="26"/>
      <c r="JC3" s="348" t="str">
        <f>Tipy!HR3</f>
        <v>Burnley (V)</v>
      </c>
      <c r="JD3" s="349"/>
      <c r="JE3" s="349"/>
      <c r="JF3" s="27"/>
      <c r="JG3" s="28" t="s">
        <v>0</v>
      </c>
      <c r="JH3" s="29"/>
      <c r="JI3" s="26"/>
      <c r="JJ3" s="324" t="str">
        <f>Tipy!HX3</f>
        <v>Inter (V)</v>
      </c>
      <c r="JK3" s="325"/>
      <c r="JL3" s="325"/>
      <c r="JM3" s="23"/>
      <c r="JN3" s="24" t="s">
        <v>0</v>
      </c>
      <c r="JO3" s="25"/>
      <c r="JP3" s="26"/>
      <c r="JQ3" s="348" t="str">
        <f>Tipy!ID3</f>
        <v>Norwich (D)</v>
      </c>
      <c r="JR3" s="349"/>
      <c r="JS3" s="349"/>
      <c r="JT3" s="27"/>
      <c r="JU3" s="28" t="s">
        <v>0</v>
      </c>
      <c r="JV3" s="29"/>
      <c r="JW3" s="26"/>
      <c r="JX3" s="348" t="str">
        <f>Tipy!IJ3</f>
        <v>Arsenal (V)</v>
      </c>
      <c r="JY3" s="349"/>
      <c r="JZ3" s="349"/>
      <c r="KA3" s="27"/>
      <c r="KB3" s="28" t="s">
        <v>0</v>
      </c>
      <c r="KC3" s="29"/>
      <c r="KD3" s="26"/>
      <c r="KE3" s="326">
        <f>Tipy!IP3</f>
        <v>0</v>
      </c>
      <c r="KF3" s="327"/>
      <c r="KG3" s="327"/>
      <c r="KH3" s="86"/>
      <c r="KI3" s="87" t="s">
        <v>0</v>
      </c>
      <c r="KJ3" s="88"/>
      <c r="KK3" s="26"/>
      <c r="KL3" s="334">
        <f>Tipy!IV3</f>
        <v>0</v>
      </c>
      <c r="KM3" s="335"/>
      <c r="KN3" s="335"/>
      <c r="KO3" s="89"/>
      <c r="KP3" s="90" t="s">
        <v>0</v>
      </c>
      <c r="KQ3" s="91"/>
      <c r="KR3" s="26"/>
      <c r="KS3" s="348" t="str">
        <f>Tipy!JB3</f>
        <v>West Ham (D)</v>
      </c>
      <c r="KT3" s="349"/>
      <c r="KU3" s="349"/>
      <c r="KV3" s="27"/>
      <c r="KW3" s="28" t="s">
        <v>0</v>
      </c>
      <c r="KX3" s="29"/>
      <c r="KY3" s="26"/>
      <c r="KZ3" s="324" t="str">
        <f>Tipy!JH3</f>
        <v>Inter (D)</v>
      </c>
      <c r="LA3" s="325"/>
      <c r="LB3" s="325"/>
      <c r="LC3" s="23"/>
      <c r="LD3" s="24" t="s">
        <v>0</v>
      </c>
      <c r="LE3" s="25"/>
      <c r="LF3" s="26"/>
      <c r="LG3" s="348" t="str">
        <f>Tipy!JN3</f>
        <v>Brighton (V)</v>
      </c>
      <c r="LH3" s="349"/>
      <c r="LI3" s="349"/>
      <c r="LJ3" s="27"/>
      <c r="LK3" s="28" t="s">
        <v>0</v>
      </c>
      <c r="LL3" s="29"/>
      <c r="LM3" s="26"/>
      <c r="LN3" s="348" t="str">
        <f>Tipy!JT3</f>
        <v>ManUtd (D)</v>
      </c>
      <c r="LO3" s="349"/>
      <c r="LP3" s="349"/>
      <c r="LQ3" s="27"/>
      <c r="LR3" s="28" t="s">
        <v>0</v>
      </c>
      <c r="LS3" s="29"/>
      <c r="LT3" s="26"/>
      <c r="LU3" s="334">
        <f>Tipy!JZ3</f>
        <v>0</v>
      </c>
      <c r="LV3" s="335"/>
      <c r="LW3" s="335"/>
      <c r="LX3" s="89"/>
      <c r="LY3" s="90" t="s">
        <v>0</v>
      </c>
      <c r="LZ3" s="91"/>
      <c r="MA3" s="26"/>
      <c r="MB3" s="348" t="str">
        <f>Tipy!KF3</f>
        <v>Watford (D)</v>
      </c>
      <c r="MC3" s="349"/>
      <c r="MD3" s="349"/>
      <c r="ME3" s="27"/>
      <c r="MF3" s="28" t="s">
        <v>0</v>
      </c>
      <c r="MG3" s="29"/>
      <c r="MH3" s="26"/>
      <c r="MI3" s="324">
        <f>Tipy!KL3</f>
        <v>0</v>
      </c>
      <c r="MJ3" s="325"/>
      <c r="MK3" s="325"/>
      <c r="ML3" s="23"/>
      <c r="MM3" s="24" t="s">
        <v>0</v>
      </c>
      <c r="MN3" s="25"/>
      <c r="MO3" s="26"/>
      <c r="MP3" s="348" t="str">
        <f>Tipy!KR3</f>
        <v>ManCity (V)</v>
      </c>
      <c r="MQ3" s="349"/>
      <c r="MR3" s="349"/>
      <c r="MS3" s="27"/>
      <c r="MT3" s="28" t="s">
        <v>0</v>
      </c>
      <c r="MU3" s="29"/>
      <c r="MV3" s="26"/>
      <c r="MW3" s="324">
        <f>Tipy!KX3</f>
        <v>0</v>
      </c>
      <c r="MX3" s="325"/>
      <c r="MY3" s="325"/>
      <c r="MZ3" s="23"/>
      <c r="NA3" s="24" t="s">
        <v>0</v>
      </c>
      <c r="NB3" s="25"/>
      <c r="NC3" s="26"/>
      <c r="ND3" s="348" t="str">
        <f>Tipy!LD3</f>
        <v>AVilla (V)</v>
      </c>
      <c r="NE3" s="349"/>
      <c r="NF3" s="349"/>
      <c r="NG3" s="27"/>
      <c r="NH3" s="28" t="s">
        <v>0</v>
      </c>
      <c r="NI3" s="29"/>
      <c r="NJ3" s="26"/>
      <c r="NK3" s="334">
        <f>Tipy!LJ3</f>
        <v>0</v>
      </c>
      <c r="NL3" s="335"/>
      <c r="NM3" s="335"/>
      <c r="NN3" s="89"/>
      <c r="NO3" s="90" t="s">
        <v>0</v>
      </c>
      <c r="NP3" s="91"/>
      <c r="NQ3" s="26"/>
      <c r="NR3" s="348" t="str">
        <f>Tipy!LP3</f>
        <v>Everton (D)</v>
      </c>
      <c r="NS3" s="349"/>
      <c r="NT3" s="349"/>
      <c r="NU3" s="27"/>
      <c r="NV3" s="28" t="s">
        <v>0</v>
      </c>
      <c r="NW3" s="29"/>
      <c r="NX3" s="26"/>
      <c r="NY3" s="324">
        <f>Tipy!LV3</f>
        <v>0</v>
      </c>
      <c r="NZ3" s="325"/>
      <c r="OA3" s="325"/>
      <c r="OB3" s="23"/>
      <c r="OC3" s="24" t="s">
        <v>0</v>
      </c>
      <c r="OD3" s="25"/>
      <c r="OE3" s="26"/>
      <c r="OF3" s="348" t="str">
        <f>Tipy!MB3</f>
        <v>Newcastle (V)</v>
      </c>
      <c r="OG3" s="349"/>
      <c r="OH3" s="349"/>
      <c r="OI3" s="27"/>
      <c r="OJ3" s="28" t="s">
        <v>0</v>
      </c>
      <c r="OK3" s="29"/>
      <c r="OL3" s="26"/>
      <c r="OM3" s="324">
        <f>Tipy!MH3</f>
        <v>0</v>
      </c>
      <c r="ON3" s="325"/>
      <c r="OO3" s="325"/>
      <c r="OP3" s="23"/>
      <c r="OQ3" s="24" t="s">
        <v>0</v>
      </c>
      <c r="OR3" s="25"/>
      <c r="OS3" s="26"/>
      <c r="OT3" s="348" t="str">
        <f>Tipy!MN3</f>
        <v>Spurs (D)</v>
      </c>
      <c r="OU3" s="349"/>
      <c r="OV3" s="349"/>
      <c r="OW3" s="27"/>
      <c r="OX3" s="28" t="s">
        <v>0</v>
      </c>
      <c r="OY3" s="29"/>
      <c r="OZ3" s="26"/>
      <c r="PA3" s="334">
        <f>Tipy!MT3</f>
        <v>0</v>
      </c>
      <c r="PB3" s="335"/>
      <c r="PC3" s="335"/>
      <c r="PD3" s="89"/>
      <c r="PE3" s="90" t="s">
        <v>0</v>
      </c>
      <c r="PF3" s="91"/>
      <c r="PG3" s="26"/>
      <c r="PH3" s="348" t="str">
        <f>Tipy!MZ3</f>
        <v>Saints (V)</v>
      </c>
      <c r="PI3" s="349"/>
      <c r="PJ3" s="349"/>
      <c r="PK3" s="27"/>
      <c r="PL3" s="28" t="s">
        <v>0</v>
      </c>
      <c r="PM3" s="29"/>
      <c r="PN3" s="26"/>
      <c r="PO3" s="348" t="str">
        <f>Tipy!NF3</f>
        <v>Wolves (D)</v>
      </c>
      <c r="PP3" s="349"/>
      <c r="PQ3" s="349"/>
      <c r="PR3" s="27"/>
      <c r="PS3" s="28" t="s">
        <v>0</v>
      </c>
      <c r="PT3" s="29"/>
      <c r="PU3" s="26"/>
      <c r="PV3" s="324">
        <f>Tipy!NL3</f>
        <v>0</v>
      </c>
      <c r="PW3" s="325"/>
      <c r="PX3" s="325"/>
      <c r="PY3" s="23"/>
      <c r="PZ3" s="24" t="s">
        <v>0</v>
      </c>
      <c r="QA3" s="25"/>
    </row>
    <row r="4" spans="1:443" ht="5.0999999999999996" customHeight="1" thickBot="1" x14ac:dyDescent="0.25">
      <c r="A4" s="405"/>
      <c r="B4" s="405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05"/>
      <c r="B5" s="405"/>
      <c r="C5" s="19"/>
      <c r="D5" s="368" t="s">
        <v>104</v>
      </c>
      <c r="E5" s="366"/>
      <c r="F5" s="369"/>
      <c r="G5" s="365" t="s">
        <v>105</v>
      </c>
      <c r="H5" s="366"/>
      <c r="I5" s="367"/>
      <c r="J5" s="32"/>
      <c r="K5" s="368" t="s">
        <v>104</v>
      </c>
      <c r="L5" s="366"/>
      <c r="M5" s="369"/>
      <c r="N5" s="365" t="s">
        <v>105</v>
      </c>
      <c r="O5" s="366"/>
      <c r="P5" s="367"/>
      <c r="Q5" s="32"/>
      <c r="R5" s="368" t="s">
        <v>104</v>
      </c>
      <c r="S5" s="366"/>
      <c r="T5" s="369"/>
      <c r="U5" s="365" t="s">
        <v>105</v>
      </c>
      <c r="V5" s="366"/>
      <c r="W5" s="367"/>
      <c r="X5" s="32"/>
      <c r="Y5" s="368" t="s">
        <v>104</v>
      </c>
      <c r="Z5" s="366"/>
      <c r="AA5" s="369"/>
      <c r="AB5" s="365" t="s">
        <v>105</v>
      </c>
      <c r="AC5" s="366"/>
      <c r="AD5" s="367"/>
      <c r="AE5" s="32"/>
      <c r="AF5" s="368" t="s">
        <v>104</v>
      </c>
      <c r="AG5" s="366"/>
      <c r="AH5" s="369"/>
      <c r="AI5" s="365" t="s">
        <v>105</v>
      </c>
      <c r="AJ5" s="366"/>
      <c r="AK5" s="367"/>
      <c r="AL5" s="32"/>
      <c r="AM5" s="368" t="s">
        <v>104</v>
      </c>
      <c r="AN5" s="366"/>
      <c r="AO5" s="369"/>
      <c r="AP5" s="365" t="s">
        <v>105</v>
      </c>
      <c r="AQ5" s="366"/>
      <c r="AR5" s="367"/>
      <c r="AS5" s="32"/>
      <c r="AT5" s="368" t="s">
        <v>104</v>
      </c>
      <c r="AU5" s="366"/>
      <c r="AV5" s="369"/>
      <c r="AW5" s="365" t="s">
        <v>105</v>
      </c>
      <c r="AX5" s="366"/>
      <c r="AY5" s="367"/>
      <c r="AZ5" s="32"/>
      <c r="BA5" s="368" t="s">
        <v>104</v>
      </c>
      <c r="BB5" s="366"/>
      <c r="BC5" s="369"/>
      <c r="BD5" s="365" t="s">
        <v>105</v>
      </c>
      <c r="BE5" s="366"/>
      <c r="BF5" s="367"/>
      <c r="BG5" s="32"/>
      <c r="BH5" s="368" t="s">
        <v>104</v>
      </c>
      <c r="BI5" s="366"/>
      <c r="BJ5" s="369"/>
      <c r="BK5" s="365" t="s">
        <v>105</v>
      </c>
      <c r="BL5" s="366"/>
      <c r="BM5" s="367"/>
      <c r="BN5" s="32"/>
      <c r="BO5" s="368" t="s">
        <v>104</v>
      </c>
      <c r="BP5" s="366"/>
      <c r="BQ5" s="369"/>
      <c r="BR5" s="365" t="s">
        <v>105</v>
      </c>
      <c r="BS5" s="366"/>
      <c r="BT5" s="367"/>
      <c r="BU5" s="32"/>
      <c r="BV5" s="368" t="s">
        <v>104</v>
      </c>
      <c r="BW5" s="366"/>
      <c r="BX5" s="369"/>
      <c r="BY5" s="365" t="s">
        <v>105</v>
      </c>
      <c r="BZ5" s="366"/>
      <c r="CA5" s="367"/>
      <c r="CB5" s="32"/>
      <c r="CC5" s="368" t="s">
        <v>104</v>
      </c>
      <c r="CD5" s="366"/>
      <c r="CE5" s="369"/>
      <c r="CF5" s="365" t="s">
        <v>105</v>
      </c>
      <c r="CG5" s="366"/>
      <c r="CH5" s="367"/>
      <c r="CI5" s="32"/>
      <c r="CJ5" s="368" t="s">
        <v>104</v>
      </c>
      <c r="CK5" s="366"/>
      <c r="CL5" s="369"/>
      <c r="CM5" s="365" t="s">
        <v>105</v>
      </c>
      <c r="CN5" s="366"/>
      <c r="CO5" s="367"/>
      <c r="CP5" s="32"/>
      <c r="CQ5" s="368" t="s">
        <v>104</v>
      </c>
      <c r="CR5" s="366"/>
      <c r="CS5" s="369"/>
      <c r="CT5" s="365" t="s">
        <v>105</v>
      </c>
      <c r="CU5" s="366"/>
      <c r="CV5" s="367"/>
      <c r="CW5" s="32"/>
      <c r="CX5" s="368" t="s">
        <v>104</v>
      </c>
      <c r="CY5" s="366"/>
      <c r="CZ5" s="369"/>
      <c r="DA5" s="365" t="s">
        <v>105</v>
      </c>
      <c r="DB5" s="366"/>
      <c r="DC5" s="367"/>
      <c r="DD5" s="32"/>
      <c r="DE5" s="368" t="s">
        <v>104</v>
      </c>
      <c r="DF5" s="366"/>
      <c r="DG5" s="369"/>
      <c r="DH5" s="365" t="s">
        <v>105</v>
      </c>
      <c r="DI5" s="366"/>
      <c r="DJ5" s="367"/>
      <c r="DK5" s="32"/>
      <c r="DL5" s="368" t="s">
        <v>104</v>
      </c>
      <c r="DM5" s="366"/>
      <c r="DN5" s="369"/>
      <c r="DO5" s="365" t="s">
        <v>105</v>
      </c>
      <c r="DP5" s="366"/>
      <c r="DQ5" s="367"/>
      <c r="DR5" s="32"/>
      <c r="DS5" s="368" t="s">
        <v>104</v>
      </c>
      <c r="DT5" s="366"/>
      <c r="DU5" s="369"/>
      <c r="DV5" s="365" t="s">
        <v>105</v>
      </c>
      <c r="DW5" s="366"/>
      <c r="DX5" s="367"/>
      <c r="DY5" s="32"/>
      <c r="DZ5" s="368" t="s">
        <v>104</v>
      </c>
      <c r="EA5" s="366"/>
      <c r="EB5" s="369"/>
      <c r="EC5" s="365" t="s">
        <v>105</v>
      </c>
      <c r="ED5" s="366"/>
      <c r="EE5" s="367"/>
      <c r="EF5" s="32"/>
      <c r="EG5" s="368" t="s">
        <v>104</v>
      </c>
      <c r="EH5" s="366"/>
      <c r="EI5" s="369"/>
      <c r="EJ5" s="365" t="s">
        <v>105</v>
      </c>
      <c r="EK5" s="366"/>
      <c r="EL5" s="367"/>
      <c r="EM5" s="32"/>
      <c r="EN5" s="368" t="s">
        <v>104</v>
      </c>
      <c r="EO5" s="366"/>
      <c r="EP5" s="369"/>
      <c r="EQ5" s="365" t="s">
        <v>105</v>
      </c>
      <c r="ER5" s="366"/>
      <c r="ES5" s="367"/>
      <c r="ET5" s="32"/>
      <c r="EU5" s="368" t="s">
        <v>104</v>
      </c>
      <c r="EV5" s="366"/>
      <c r="EW5" s="369"/>
      <c r="EX5" s="365" t="s">
        <v>105</v>
      </c>
      <c r="EY5" s="366"/>
      <c r="EZ5" s="367"/>
      <c r="FA5" s="32"/>
      <c r="FB5" s="368" t="s">
        <v>104</v>
      </c>
      <c r="FC5" s="366"/>
      <c r="FD5" s="369"/>
      <c r="FE5" s="365" t="s">
        <v>105</v>
      </c>
      <c r="FF5" s="366"/>
      <c r="FG5" s="367"/>
      <c r="FH5" s="32"/>
      <c r="FI5" s="368" t="s">
        <v>104</v>
      </c>
      <c r="FJ5" s="366"/>
      <c r="FK5" s="369"/>
      <c r="FL5" s="365" t="s">
        <v>105</v>
      </c>
      <c r="FM5" s="366"/>
      <c r="FN5" s="367"/>
      <c r="FO5" s="32"/>
      <c r="FP5" s="368" t="s">
        <v>104</v>
      </c>
      <c r="FQ5" s="366"/>
      <c r="FR5" s="369"/>
      <c r="FS5" s="365" t="s">
        <v>105</v>
      </c>
      <c r="FT5" s="366"/>
      <c r="FU5" s="367"/>
      <c r="FV5" s="32"/>
      <c r="FW5" s="368" t="s">
        <v>104</v>
      </c>
      <c r="FX5" s="366"/>
      <c r="FY5" s="369"/>
      <c r="FZ5" s="365" t="s">
        <v>105</v>
      </c>
      <c r="GA5" s="366"/>
      <c r="GB5" s="367"/>
      <c r="GC5" s="32"/>
      <c r="GD5" s="368" t="s">
        <v>104</v>
      </c>
      <c r="GE5" s="366"/>
      <c r="GF5" s="369"/>
      <c r="GG5" s="365" t="s">
        <v>105</v>
      </c>
      <c r="GH5" s="366"/>
      <c r="GI5" s="367"/>
      <c r="GJ5" s="32"/>
      <c r="GK5" s="368" t="s">
        <v>104</v>
      </c>
      <c r="GL5" s="366"/>
      <c r="GM5" s="369"/>
      <c r="GN5" s="365" t="s">
        <v>105</v>
      </c>
      <c r="GO5" s="366"/>
      <c r="GP5" s="367"/>
      <c r="GQ5" s="32"/>
      <c r="GR5" s="368" t="s">
        <v>104</v>
      </c>
      <c r="GS5" s="366"/>
      <c r="GT5" s="369"/>
      <c r="GU5" s="365" t="s">
        <v>105</v>
      </c>
      <c r="GV5" s="366"/>
      <c r="GW5" s="367"/>
      <c r="GX5" s="32"/>
      <c r="GY5" s="368" t="s">
        <v>104</v>
      </c>
      <c r="GZ5" s="366"/>
      <c r="HA5" s="369"/>
      <c r="HB5" s="365" t="s">
        <v>105</v>
      </c>
      <c r="HC5" s="366"/>
      <c r="HD5" s="367"/>
      <c r="HE5" s="32"/>
      <c r="HF5" s="368" t="s">
        <v>104</v>
      </c>
      <c r="HG5" s="366"/>
      <c r="HH5" s="369"/>
      <c r="HI5" s="365" t="s">
        <v>105</v>
      </c>
      <c r="HJ5" s="366"/>
      <c r="HK5" s="367"/>
      <c r="HL5" s="32"/>
      <c r="HM5" s="368" t="s">
        <v>104</v>
      </c>
      <c r="HN5" s="366"/>
      <c r="HO5" s="369"/>
      <c r="HP5" s="365" t="s">
        <v>105</v>
      </c>
      <c r="HQ5" s="366"/>
      <c r="HR5" s="367"/>
      <c r="HS5" s="32"/>
      <c r="HT5" s="368" t="s">
        <v>104</v>
      </c>
      <c r="HU5" s="366"/>
      <c r="HV5" s="369"/>
      <c r="HW5" s="365" t="s">
        <v>105</v>
      </c>
      <c r="HX5" s="366"/>
      <c r="HY5" s="367"/>
      <c r="HZ5" s="32"/>
      <c r="IA5" s="368" t="s">
        <v>104</v>
      </c>
      <c r="IB5" s="366"/>
      <c r="IC5" s="369"/>
      <c r="ID5" s="365" t="s">
        <v>105</v>
      </c>
      <c r="IE5" s="366"/>
      <c r="IF5" s="367"/>
      <c r="IG5" s="32"/>
      <c r="IH5" s="368" t="s">
        <v>104</v>
      </c>
      <c r="II5" s="366"/>
      <c r="IJ5" s="369"/>
      <c r="IK5" s="365" t="s">
        <v>105</v>
      </c>
      <c r="IL5" s="366"/>
      <c r="IM5" s="367"/>
      <c r="IN5" s="32"/>
      <c r="IO5" s="368" t="s">
        <v>104</v>
      </c>
      <c r="IP5" s="366"/>
      <c r="IQ5" s="369"/>
      <c r="IR5" s="365" t="s">
        <v>105</v>
      </c>
      <c r="IS5" s="366"/>
      <c r="IT5" s="367"/>
      <c r="IU5" s="32"/>
      <c r="IV5" s="368" t="s">
        <v>104</v>
      </c>
      <c r="IW5" s="366"/>
      <c r="IX5" s="369"/>
      <c r="IY5" s="365" t="s">
        <v>105</v>
      </c>
      <c r="IZ5" s="366"/>
      <c r="JA5" s="367"/>
      <c r="JB5" s="32"/>
      <c r="JC5" s="368" t="s">
        <v>104</v>
      </c>
      <c r="JD5" s="366"/>
      <c r="JE5" s="369"/>
      <c r="JF5" s="365" t="s">
        <v>105</v>
      </c>
      <c r="JG5" s="366"/>
      <c r="JH5" s="367"/>
      <c r="JI5" s="32"/>
      <c r="JJ5" s="368" t="s">
        <v>104</v>
      </c>
      <c r="JK5" s="366"/>
      <c r="JL5" s="369"/>
      <c r="JM5" s="365" t="s">
        <v>105</v>
      </c>
      <c r="JN5" s="366"/>
      <c r="JO5" s="367"/>
      <c r="JP5" s="32"/>
      <c r="JQ5" s="368" t="s">
        <v>104</v>
      </c>
      <c r="JR5" s="366"/>
      <c r="JS5" s="369"/>
      <c r="JT5" s="365" t="s">
        <v>105</v>
      </c>
      <c r="JU5" s="366"/>
      <c r="JV5" s="367"/>
      <c r="JW5" s="32"/>
      <c r="JX5" s="368" t="s">
        <v>104</v>
      </c>
      <c r="JY5" s="366"/>
      <c r="JZ5" s="369"/>
      <c r="KA5" s="365" t="s">
        <v>105</v>
      </c>
      <c r="KB5" s="366"/>
      <c r="KC5" s="367"/>
      <c r="KD5" s="32"/>
      <c r="KE5" s="368" t="s">
        <v>104</v>
      </c>
      <c r="KF5" s="366"/>
      <c r="KG5" s="369"/>
      <c r="KH5" s="365" t="s">
        <v>105</v>
      </c>
      <c r="KI5" s="366"/>
      <c r="KJ5" s="367"/>
      <c r="KK5" s="32"/>
      <c r="KL5" s="368" t="s">
        <v>104</v>
      </c>
      <c r="KM5" s="366"/>
      <c r="KN5" s="369"/>
      <c r="KO5" s="365" t="s">
        <v>105</v>
      </c>
      <c r="KP5" s="366"/>
      <c r="KQ5" s="367"/>
      <c r="KR5" s="32"/>
      <c r="KS5" s="368" t="s">
        <v>104</v>
      </c>
      <c r="KT5" s="366"/>
      <c r="KU5" s="369"/>
      <c r="KV5" s="365" t="s">
        <v>105</v>
      </c>
      <c r="KW5" s="366"/>
      <c r="KX5" s="367"/>
      <c r="KY5" s="32"/>
      <c r="KZ5" s="368" t="s">
        <v>104</v>
      </c>
      <c r="LA5" s="366"/>
      <c r="LB5" s="369"/>
      <c r="LC5" s="365" t="s">
        <v>105</v>
      </c>
      <c r="LD5" s="366"/>
      <c r="LE5" s="367"/>
      <c r="LF5" s="32"/>
      <c r="LG5" s="368" t="s">
        <v>104</v>
      </c>
      <c r="LH5" s="366"/>
      <c r="LI5" s="369"/>
      <c r="LJ5" s="365" t="s">
        <v>105</v>
      </c>
      <c r="LK5" s="366"/>
      <c r="LL5" s="367"/>
      <c r="LM5" s="32"/>
      <c r="LN5" s="368" t="s">
        <v>104</v>
      </c>
      <c r="LO5" s="366"/>
      <c r="LP5" s="369"/>
      <c r="LQ5" s="365" t="s">
        <v>105</v>
      </c>
      <c r="LR5" s="366"/>
      <c r="LS5" s="367"/>
      <c r="LT5" s="32"/>
      <c r="LU5" s="368" t="s">
        <v>104</v>
      </c>
      <c r="LV5" s="366"/>
      <c r="LW5" s="369"/>
      <c r="LX5" s="365" t="s">
        <v>105</v>
      </c>
      <c r="LY5" s="366"/>
      <c r="LZ5" s="367"/>
      <c r="MA5" s="32"/>
      <c r="MB5" s="368" t="s">
        <v>104</v>
      </c>
      <c r="MC5" s="366"/>
      <c r="MD5" s="369"/>
      <c r="ME5" s="365" t="s">
        <v>105</v>
      </c>
      <c r="MF5" s="366"/>
      <c r="MG5" s="367"/>
      <c r="MH5" s="32"/>
      <c r="MI5" s="368" t="s">
        <v>104</v>
      </c>
      <c r="MJ5" s="366"/>
      <c r="MK5" s="369"/>
      <c r="ML5" s="365" t="s">
        <v>105</v>
      </c>
      <c r="MM5" s="366"/>
      <c r="MN5" s="367"/>
      <c r="MO5" s="32"/>
      <c r="MP5" s="368" t="s">
        <v>104</v>
      </c>
      <c r="MQ5" s="366"/>
      <c r="MR5" s="369"/>
      <c r="MS5" s="365" t="s">
        <v>105</v>
      </c>
      <c r="MT5" s="366"/>
      <c r="MU5" s="367"/>
      <c r="MV5" s="32"/>
      <c r="MW5" s="368" t="s">
        <v>104</v>
      </c>
      <c r="MX5" s="366"/>
      <c r="MY5" s="369"/>
      <c r="MZ5" s="365" t="s">
        <v>105</v>
      </c>
      <c r="NA5" s="366"/>
      <c r="NB5" s="367"/>
      <c r="NC5" s="32"/>
      <c r="ND5" s="368" t="s">
        <v>104</v>
      </c>
      <c r="NE5" s="366"/>
      <c r="NF5" s="369"/>
      <c r="NG5" s="365" t="s">
        <v>105</v>
      </c>
      <c r="NH5" s="366"/>
      <c r="NI5" s="367"/>
      <c r="NJ5" s="32"/>
      <c r="NK5" s="368" t="s">
        <v>104</v>
      </c>
      <c r="NL5" s="366"/>
      <c r="NM5" s="369"/>
      <c r="NN5" s="365" t="s">
        <v>105</v>
      </c>
      <c r="NO5" s="366"/>
      <c r="NP5" s="367"/>
      <c r="NQ5" s="32"/>
      <c r="NR5" s="368" t="s">
        <v>104</v>
      </c>
      <c r="NS5" s="366"/>
      <c r="NT5" s="369"/>
      <c r="NU5" s="365" t="s">
        <v>105</v>
      </c>
      <c r="NV5" s="366"/>
      <c r="NW5" s="367"/>
      <c r="NX5" s="32"/>
      <c r="NY5" s="368" t="s">
        <v>104</v>
      </c>
      <c r="NZ5" s="366"/>
      <c r="OA5" s="369"/>
      <c r="OB5" s="365" t="s">
        <v>105</v>
      </c>
      <c r="OC5" s="366"/>
      <c r="OD5" s="367"/>
      <c r="OE5" s="32"/>
      <c r="OF5" s="368" t="s">
        <v>104</v>
      </c>
      <c r="OG5" s="366"/>
      <c r="OH5" s="369"/>
      <c r="OI5" s="365" t="s">
        <v>105</v>
      </c>
      <c r="OJ5" s="366"/>
      <c r="OK5" s="367"/>
      <c r="OL5" s="32"/>
      <c r="OM5" s="368" t="s">
        <v>104</v>
      </c>
      <c r="ON5" s="366"/>
      <c r="OO5" s="369"/>
      <c r="OP5" s="365" t="s">
        <v>105</v>
      </c>
      <c r="OQ5" s="366"/>
      <c r="OR5" s="367"/>
      <c r="OS5" s="32"/>
      <c r="OT5" s="368" t="s">
        <v>104</v>
      </c>
      <c r="OU5" s="366"/>
      <c r="OV5" s="369"/>
      <c r="OW5" s="365" t="s">
        <v>105</v>
      </c>
      <c r="OX5" s="366"/>
      <c r="OY5" s="367"/>
      <c r="OZ5" s="32"/>
      <c r="PA5" s="368" t="s">
        <v>104</v>
      </c>
      <c r="PB5" s="366"/>
      <c r="PC5" s="369"/>
      <c r="PD5" s="365" t="s">
        <v>105</v>
      </c>
      <c r="PE5" s="366"/>
      <c r="PF5" s="367"/>
      <c r="PG5" s="32"/>
      <c r="PH5" s="368" t="s">
        <v>104</v>
      </c>
      <c r="PI5" s="366"/>
      <c r="PJ5" s="369"/>
      <c r="PK5" s="365" t="s">
        <v>105</v>
      </c>
      <c r="PL5" s="366"/>
      <c r="PM5" s="367"/>
      <c r="PN5" s="32"/>
      <c r="PO5" s="368" t="s">
        <v>104</v>
      </c>
      <c r="PP5" s="366"/>
      <c r="PQ5" s="369"/>
      <c r="PR5" s="365" t="s">
        <v>105</v>
      </c>
      <c r="PS5" s="366"/>
      <c r="PT5" s="367"/>
      <c r="PU5" s="32"/>
      <c r="PV5" s="368" t="s">
        <v>104</v>
      </c>
      <c r="PW5" s="366"/>
      <c r="PX5" s="369"/>
      <c r="PY5" s="365" t="s">
        <v>105</v>
      </c>
      <c r="PZ5" s="366"/>
      <c r="QA5" s="367"/>
    </row>
    <row r="6" spans="1:443" ht="12.75" customHeight="1" x14ac:dyDescent="0.2">
      <c r="A6" s="405"/>
      <c r="B6" s="405"/>
      <c r="C6" s="19"/>
      <c r="D6" s="377" t="s">
        <v>3</v>
      </c>
      <c r="E6" s="378"/>
      <c r="F6" s="379"/>
      <c r="G6" s="378" t="s">
        <v>2</v>
      </c>
      <c r="H6" s="378"/>
      <c r="I6" s="380"/>
      <c r="J6" s="33"/>
      <c r="K6" s="396" t="s">
        <v>3</v>
      </c>
      <c r="L6" s="397"/>
      <c r="M6" s="398"/>
      <c r="N6" s="399" t="s">
        <v>4</v>
      </c>
      <c r="O6" s="397"/>
      <c r="P6" s="400"/>
      <c r="Q6" s="33"/>
      <c r="R6" s="377" t="s">
        <v>2</v>
      </c>
      <c r="S6" s="378"/>
      <c r="T6" s="379"/>
      <c r="U6" s="371"/>
      <c r="V6" s="371"/>
      <c r="W6" s="373"/>
      <c r="X6" s="33"/>
      <c r="Y6" s="377" t="s">
        <v>2</v>
      </c>
      <c r="Z6" s="378"/>
      <c r="AA6" s="379"/>
      <c r="AB6" s="378" t="s">
        <v>117</v>
      </c>
      <c r="AC6" s="378"/>
      <c r="AD6" s="380"/>
      <c r="AE6" s="33"/>
      <c r="AF6" s="377"/>
      <c r="AG6" s="378"/>
      <c r="AH6" s="379"/>
      <c r="AI6" s="378" t="s">
        <v>117</v>
      </c>
      <c r="AJ6" s="378"/>
      <c r="AK6" s="380"/>
      <c r="AL6" s="33"/>
      <c r="AM6" s="377" t="s">
        <v>116</v>
      </c>
      <c r="AN6" s="378"/>
      <c r="AO6" s="379"/>
      <c r="AP6" s="378"/>
      <c r="AQ6" s="378"/>
      <c r="AR6" s="380"/>
      <c r="AS6" s="33"/>
      <c r="AT6" s="377" t="s">
        <v>122</v>
      </c>
      <c r="AU6" s="378"/>
      <c r="AV6" s="379"/>
      <c r="AW6" s="378" t="s">
        <v>346</v>
      </c>
      <c r="AX6" s="378"/>
      <c r="AY6" s="380"/>
      <c r="AZ6" s="33"/>
      <c r="BA6" s="377" t="s">
        <v>3</v>
      </c>
      <c r="BB6" s="378"/>
      <c r="BC6" s="379"/>
      <c r="BD6" s="378" t="s">
        <v>277</v>
      </c>
      <c r="BE6" s="378"/>
      <c r="BF6" s="380"/>
      <c r="BG6" s="33"/>
      <c r="BH6" s="377" t="s">
        <v>2</v>
      </c>
      <c r="BI6" s="378"/>
      <c r="BJ6" s="379"/>
      <c r="BK6" s="378" t="s">
        <v>355</v>
      </c>
      <c r="BL6" s="378"/>
      <c r="BM6" s="380"/>
      <c r="BN6" s="33"/>
      <c r="BO6" s="377" t="s">
        <v>116</v>
      </c>
      <c r="BP6" s="378"/>
      <c r="BQ6" s="379"/>
      <c r="BR6" s="378" t="s">
        <v>2</v>
      </c>
      <c r="BS6" s="378"/>
      <c r="BT6" s="380"/>
      <c r="BU6" s="33"/>
      <c r="BV6" s="377" t="s">
        <v>116</v>
      </c>
      <c r="BW6" s="378"/>
      <c r="BX6" s="379"/>
      <c r="BY6" s="378" t="s">
        <v>2</v>
      </c>
      <c r="BZ6" s="378"/>
      <c r="CA6" s="380"/>
      <c r="CB6" s="33"/>
      <c r="CC6" s="377" t="s">
        <v>2</v>
      </c>
      <c r="CD6" s="378"/>
      <c r="CE6" s="379"/>
      <c r="CF6" s="378" t="s">
        <v>345</v>
      </c>
      <c r="CG6" s="378"/>
      <c r="CH6" s="380"/>
      <c r="CI6" s="33"/>
      <c r="CJ6" s="377" t="s">
        <v>126</v>
      </c>
      <c r="CK6" s="378"/>
      <c r="CL6" s="379"/>
      <c r="CM6" s="378" t="s">
        <v>2</v>
      </c>
      <c r="CN6" s="378"/>
      <c r="CO6" s="380"/>
      <c r="CP6" s="33"/>
      <c r="CQ6" s="377" t="s">
        <v>122</v>
      </c>
      <c r="CR6" s="378"/>
      <c r="CS6" s="379"/>
      <c r="CT6" s="378" t="s">
        <v>362</v>
      </c>
      <c r="CU6" s="378"/>
      <c r="CV6" s="380"/>
      <c r="CW6" s="33"/>
      <c r="CX6" s="377" t="s">
        <v>277</v>
      </c>
      <c r="CY6" s="378"/>
      <c r="CZ6" s="379"/>
      <c r="DA6" s="378" t="s">
        <v>2</v>
      </c>
      <c r="DB6" s="378"/>
      <c r="DC6" s="380"/>
      <c r="DD6" s="232"/>
      <c r="DE6" s="377" t="s">
        <v>3</v>
      </c>
      <c r="DF6" s="378"/>
      <c r="DG6" s="379"/>
      <c r="DH6" s="378" t="s">
        <v>117</v>
      </c>
      <c r="DI6" s="378"/>
      <c r="DJ6" s="380"/>
      <c r="DK6" s="33"/>
      <c r="DL6" s="377" t="s">
        <v>117</v>
      </c>
      <c r="DM6" s="378"/>
      <c r="DN6" s="379"/>
      <c r="DO6" s="378" t="s">
        <v>2</v>
      </c>
      <c r="DP6" s="378"/>
      <c r="DQ6" s="380"/>
      <c r="DR6" s="33"/>
      <c r="DS6" s="377" t="s">
        <v>116</v>
      </c>
      <c r="DT6" s="378"/>
      <c r="DU6" s="379"/>
      <c r="DV6" s="378" t="s">
        <v>117</v>
      </c>
      <c r="DW6" s="378"/>
      <c r="DX6" s="380"/>
      <c r="DY6" s="33"/>
      <c r="DZ6" s="370" t="s">
        <v>119</v>
      </c>
      <c r="EA6" s="371"/>
      <c r="EB6" s="372"/>
      <c r="EC6" s="371"/>
      <c r="ED6" s="371"/>
      <c r="EE6" s="373"/>
      <c r="EF6" s="33"/>
      <c r="EG6" s="377" t="s">
        <v>3</v>
      </c>
      <c r="EH6" s="378"/>
      <c r="EI6" s="379"/>
      <c r="EJ6" s="378" t="s">
        <v>345</v>
      </c>
      <c r="EK6" s="378"/>
      <c r="EL6" s="380"/>
      <c r="EM6" s="33"/>
      <c r="EN6" s="377" t="s">
        <v>277</v>
      </c>
      <c r="EO6" s="378"/>
      <c r="EP6" s="379"/>
      <c r="EQ6" s="378" t="s">
        <v>345</v>
      </c>
      <c r="ER6" s="378"/>
      <c r="ES6" s="380"/>
      <c r="ET6" s="33"/>
      <c r="EU6" s="377" t="s">
        <v>346</v>
      </c>
      <c r="EV6" s="378"/>
      <c r="EW6" s="379"/>
      <c r="EX6" s="378" t="s">
        <v>2</v>
      </c>
      <c r="EY6" s="378"/>
      <c r="EZ6" s="380"/>
      <c r="FA6" s="33"/>
      <c r="FB6" s="377" t="s">
        <v>2</v>
      </c>
      <c r="FC6" s="378"/>
      <c r="FD6" s="379"/>
      <c r="FE6" s="378" t="s">
        <v>124</v>
      </c>
      <c r="FF6" s="378"/>
      <c r="FG6" s="380"/>
      <c r="FH6" s="33"/>
      <c r="FI6" s="377" t="s">
        <v>2</v>
      </c>
      <c r="FJ6" s="378"/>
      <c r="FK6" s="379"/>
      <c r="FL6" s="378"/>
      <c r="FM6" s="378"/>
      <c r="FN6" s="380"/>
      <c r="FO6" s="33"/>
      <c r="FP6" s="377" t="s">
        <v>3</v>
      </c>
      <c r="FQ6" s="378"/>
      <c r="FR6" s="379"/>
      <c r="FS6" s="378" t="s">
        <v>116</v>
      </c>
      <c r="FT6" s="378"/>
      <c r="FU6" s="380"/>
      <c r="FV6" s="33"/>
      <c r="FW6" s="377" t="s">
        <v>3</v>
      </c>
      <c r="FX6" s="378"/>
      <c r="FY6" s="379"/>
      <c r="FZ6" s="378" t="s">
        <v>345</v>
      </c>
      <c r="GA6" s="378"/>
      <c r="GB6" s="380"/>
      <c r="GC6" s="33"/>
      <c r="GD6" s="377" t="s">
        <v>124</v>
      </c>
      <c r="GE6" s="378"/>
      <c r="GF6" s="379"/>
      <c r="GG6" s="378" t="s">
        <v>1</v>
      </c>
      <c r="GH6" s="378"/>
      <c r="GI6" s="380"/>
      <c r="GJ6" s="33"/>
      <c r="GK6" s="370"/>
      <c r="GL6" s="371"/>
      <c r="GM6" s="372"/>
      <c r="GN6" s="371"/>
      <c r="GO6" s="371"/>
      <c r="GP6" s="373"/>
      <c r="GQ6" s="33"/>
      <c r="GR6" s="377" t="s">
        <v>393</v>
      </c>
      <c r="GS6" s="378"/>
      <c r="GT6" s="379"/>
      <c r="GU6" s="378"/>
      <c r="GV6" s="378"/>
      <c r="GW6" s="380"/>
      <c r="GX6" s="33"/>
      <c r="GY6" s="370" t="s">
        <v>116</v>
      </c>
      <c r="GZ6" s="371"/>
      <c r="HA6" s="372"/>
      <c r="HB6" s="371"/>
      <c r="HC6" s="371"/>
      <c r="HD6" s="373"/>
      <c r="HE6" s="33"/>
      <c r="HF6" s="370" t="s">
        <v>354</v>
      </c>
      <c r="HG6" s="371"/>
      <c r="HH6" s="372"/>
      <c r="HI6" s="371" t="s">
        <v>399</v>
      </c>
      <c r="HJ6" s="371"/>
      <c r="HK6" s="373"/>
      <c r="HL6" s="33"/>
      <c r="HM6" s="370"/>
      <c r="HN6" s="371"/>
      <c r="HO6" s="372"/>
      <c r="HP6" s="371"/>
      <c r="HQ6" s="371"/>
      <c r="HR6" s="373"/>
      <c r="HS6" s="33"/>
      <c r="HT6" s="370" t="s">
        <v>123</v>
      </c>
      <c r="HU6" s="371"/>
      <c r="HV6" s="372"/>
      <c r="HW6" s="371" t="s">
        <v>117</v>
      </c>
      <c r="HX6" s="371"/>
      <c r="HY6" s="373"/>
      <c r="HZ6" s="33"/>
      <c r="IA6" s="370"/>
      <c r="IB6" s="371"/>
      <c r="IC6" s="372"/>
      <c r="ID6" s="371"/>
      <c r="IE6" s="371"/>
      <c r="IF6" s="373"/>
      <c r="IG6" s="33"/>
      <c r="IH6" s="370"/>
      <c r="II6" s="371"/>
      <c r="IJ6" s="372"/>
      <c r="IK6" s="371"/>
      <c r="IL6" s="371"/>
      <c r="IM6" s="373"/>
      <c r="IN6" s="33"/>
      <c r="IO6" s="370"/>
      <c r="IP6" s="371"/>
      <c r="IQ6" s="372"/>
      <c r="IR6" s="371"/>
      <c r="IS6" s="371"/>
      <c r="IT6" s="373"/>
      <c r="IU6" s="33"/>
      <c r="IV6" s="370"/>
      <c r="IW6" s="371"/>
      <c r="IX6" s="372"/>
      <c r="IY6" s="371"/>
      <c r="IZ6" s="371"/>
      <c r="JA6" s="373"/>
      <c r="JB6" s="33"/>
      <c r="JC6" s="370"/>
      <c r="JD6" s="371"/>
      <c r="JE6" s="372"/>
      <c r="JF6" s="371"/>
      <c r="JG6" s="371"/>
      <c r="JH6" s="373"/>
      <c r="JI6" s="33"/>
      <c r="JJ6" s="370"/>
      <c r="JK6" s="371"/>
      <c r="JL6" s="372"/>
      <c r="JM6" s="371"/>
      <c r="JN6" s="371"/>
      <c r="JO6" s="373"/>
      <c r="JP6" s="33"/>
      <c r="JQ6" s="370"/>
      <c r="JR6" s="371"/>
      <c r="JS6" s="372"/>
      <c r="JT6" s="371"/>
      <c r="JU6" s="371"/>
      <c r="JV6" s="373"/>
      <c r="JW6" s="33"/>
      <c r="JX6" s="370"/>
      <c r="JY6" s="371"/>
      <c r="JZ6" s="372"/>
      <c r="KA6" s="371"/>
      <c r="KB6" s="371"/>
      <c r="KC6" s="373"/>
      <c r="KD6" s="33"/>
      <c r="KE6" s="370"/>
      <c r="KF6" s="371"/>
      <c r="KG6" s="372"/>
      <c r="KH6" s="371"/>
      <c r="KI6" s="371"/>
      <c r="KJ6" s="373"/>
      <c r="KK6" s="33"/>
      <c r="KL6" s="370"/>
      <c r="KM6" s="371"/>
      <c r="KN6" s="372"/>
      <c r="KO6" s="371"/>
      <c r="KP6" s="371"/>
      <c r="KQ6" s="373"/>
      <c r="KR6" s="33"/>
      <c r="KS6" s="370"/>
      <c r="KT6" s="371"/>
      <c r="KU6" s="372"/>
      <c r="KV6" s="371"/>
      <c r="KW6" s="371"/>
      <c r="KX6" s="373"/>
      <c r="KY6" s="33"/>
      <c r="KZ6" s="370"/>
      <c r="LA6" s="371"/>
      <c r="LB6" s="372"/>
      <c r="LC6" s="371"/>
      <c r="LD6" s="371"/>
      <c r="LE6" s="373"/>
      <c r="LF6" s="33"/>
      <c r="LG6" s="370"/>
      <c r="LH6" s="371"/>
      <c r="LI6" s="372"/>
      <c r="LJ6" s="371"/>
      <c r="LK6" s="371"/>
      <c r="LL6" s="373"/>
      <c r="LM6" s="33"/>
      <c r="LN6" s="370"/>
      <c r="LO6" s="371"/>
      <c r="LP6" s="372"/>
      <c r="LQ6" s="371"/>
      <c r="LR6" s="371"/>
      <c r="LS6" s="373"/>
      <c r="LT6" s="33"/>
      <c r="LU6" s="370"/>
      <c r="LV6" s="371"/>
      <c r="LW6" s="372"/>
      <c r="LX6" s="371"/>
      <c r="LY6" s="371"/>
      <c r="LZ6" s="373"/>
      <c r="MA6" s="33"/>
      <c r="MB6" s="370"/>
      <c r="MC6" s="371"/>
      <c r="MD6" s="372"/>
      <c r="ME6" s="371"/>
      <c r="MF6" s="371"/>
      <c r="MG6" s="373"/>
      <c r="MH6" s="33"/>
      <c r="MI6" s="370"/>
      <c r="MJ6" s="371"/>
      <c r="MK6" s="372"/>
      <c r="ML6" s="371"/>
      <c r="MM6" s="371"/>
      <c r="MN6" s="373"/>
      <c r="MO6" s="33"/>
      <c r="MP6" s="370"/>
      <c r="MQ6" s="371"/>
      <c r="MR6" s="372"/>
      <c r="MS6" s="371"/>
      <c r="MT6" s="371"/>
      <c r="MU6" s="373"/>
      <c r="MV6" s="33"/>
      <c r="MW6" s="370"/>
      <c r="MX6" s="371"/>
      <c r="MY6" s="372"/>
      <c r="MZ6" s="371"/>
      <c r="NA6" s="371"/>
      <c r="NB6" s="373"/>
      <c r="NC6" s="33"/>
      <c r="ND6" s="370"/>
      <c r="NE6" s="371"/>
      <c r="NF6" s="372"/>
      <c r="NG6" s="371"/>
      <c r="NH6" s="371"/>
      <c r="NI6" s="373"/>
      <c r="NJ6" s="33"/>
      <c r="NK6" s="370"/>
      <c r="NL6" s="371"/>
      <c r="NM6" s="372"/>
      <c r="NN6" s="371"/>
      <c r="NO6" s="371"/>
      <c r="NP6" s="373"/>
      <c r="NQ6" s="33"/>
      <c r="NR6" s="370"/>
      <c r="NS6" s="371"/>
      <c r="NT6" s="372"/>
      <c r="NU6" s="371"/>
      <c r="NV6" s="371"/>
      <c r="NW6" s="373"/>
      <c r="NX6" s="33"/>
      <c r="NY6" s="370"/>
      <c r="NZ6" s="371"/>
      <c r="OA6" s="372"/>
      <c r="OB6" s="371"/>
      <c r="OC6" s="371"/>
      <c r="OD6" s="373"/>
      <c r="OE6" s="33"/>
      <c r="OF6" s="370"/>
      <c r="OG6" s="371"/>
      <c r="OH6" s="372"/>
      <c r="OI6" s="371"/>
      <c r="OJ6" s="371"/>
      <c r="OK6" s="373"/>
      <c r="OL6" s="33"/>
      <c r="OM6" s="370"/>
      <c r="ON6" s="371"/>
      <c r="OO6" s="372"/>
      <c r="OP6" s="371"/>
      <c r="OQ6" s="371"/>
      <c r="OR6" s="373"/>
      <c r="OS6" s="33"/>
      <c r="OT6" s="370"/>
      <c r="OU6" s="371"/>
      <c r="OV6" s="372"/>
      <c r="OW6" s="371"/>
      <c r="OX6" s="371"/>
      <c r="OY6" s="373"/>
      <c r="OZ6" s="33"/>
      <c r="PA6" s="370"/>
      <c r="PB6" s="371"/>
      <c r="PC6" s="372"/>
      <c r="PD6" s="371"/>
      <c r="PE6" s="371"/>
      <c r="PF6" s="373"/>
      <c r="PG6" s="33"/>
      <c r="PH6" s="370"/>
      <c r="PI6" s="371"/>
      <c r="PJ6" s="372"/>
      <c r="PK6" s="371"/>
      <c r="PL6" s="371"/>
      <c r="PM6" s="373"/>
      <c r="PN6" s="33"/>
      <c r="PO6" s="370"/>
      <c r="PP6" s="371"/>
      <c r="PQ6" s="372"/>
      <c r="PR6" s="371"/>
      <c r="PS6" s="371"/>
      <c r="PT6" s="373"/>
      <c r="PU6" s="33"/>
      <c r="PV6" s="370"/>
      <c r="PW6" s="371"/>
      <c r="PX6" s="372"/>
      <c r="PY6" s="371"/>
      <c r="PZ6" s="371"/>
      <c r="QA6" s="373"/>
    </row>
    <row r="7" spans="1:443" ht="12.75" customHeight="1" x14ac:dyDescent="0.2">
      <c r="A7" s="405"/>
      <c r="B7" s="405"/>
      <c r="C7" s="19"/>
      <c r="D7" s="377" t="s">
        <v>1</v>
      </c>
      <c r="E7" s="378"/>
      <c r="F7" s="379"/>
      <c r="G7" s="378"/>
      <c r="H7" s="378"/>
      <c r="I7" s="380"/>
      <c r="J7" s="34"/>
      <c r="K7" s="377" t="s">
        <v>116</v>
      </c>
      <c r="L7" s="378"/>
      <c r="M7" s="379"/>
      <c r="N7" s="391" t="s">
        <v>117</v>
      </c>
      <c r="O7" s="378"/>
      <c r="P7" s="380"/>
      <c r="Q7" s="34"/>
      <c r="R7" s="370"/>
      <c r="S7" s="371"/>
      <c r="T7" s="372"/>
      <c r="U7" s="371"/>
      <c r="V7" s="371"/>
      <c r="W7" s="373"/>
      <c r="X7" s="34"/>
      <c r="Y7" s="377" t="s">
        <v>123</v>
      </c>
      <c r="Z7" s="378"/>
      <c r="AA7" s="379"/>
      <c r="AB7" s="378" t="s">
        <v>125</v>
      </c>
      <c r="AC7" s="378"/>
      <c r="AD7" s="380"/>
      <c r="AE7" s="34"/>
      <c r="AF7" s="377" t="s">
        <v>2</v>
      </c>
      <c r="AG7" s="378"/>
      <c r="AH7" s="379"/>
      <c r="AI7" s="378" t="s">
        <v>346</v>
      </c>
      <c r="AJ7" s="378"/>
      <c r="AK7" s="380"/>
      <c r="AL7" s="34"/>
      <c r="AM7" s="377" t="s">
        <v>2</v>
      </c>
      <c r="AN7" s="378"/>
      <c r="AO7" s="379"/>
      <c r="AP7" s="391" t="s">
        <v>125</v>
      </c>
      <c r="AQ7" s="378"/>
      <c r="AR7" s="380"/>
      <c r="AS7" s="34"/>
      <c r="AT7" s="377" t="s">
        <v>346</v>
      </c>
      <c r="AU7" s="378"/>
      <c r="AV7" s="379"/>
      <c r="AW7" s="378" t="s">
        <v>4</v>
      </c>
      <c r="AX7" s="378"/>
      <c r="AY7" s="380"/>
      <c r="AZ7" s="34"/>
      <c r="BA7" s="377" t="s">
        <v>2</v>
      </c>
      <c r="BB7" s="378"/>
      <c r="BC7" s="379"/>
      <c r="BD7" s="378" t="s">
        <v>123</v>
      </c>
      <c r="BE7" s="378"/>
      <c r="BF7" s="380"/>
      <c r="BG7" s="34"/>
      <c r="BH7" s="377" t="s">
        <v>116</v>
      </c>
      <c r="BI7" s="378"/>
      <c r="BJ7" s="379"/>
      <c r="BK7" s="378" t="s">
        <v>121</v>
      </c>
      <c r="BL7" s="378"/>
      <c r="BM7" s="380"/>
      <c r="BN7" s="34"/>
      <c r="BO7" s="377" t="s">
        <v>2</v>
      </c>
      <c r="BP7" s="378"/>
      <c r="BQ7" s="379"/>
      <c r="BR7" s="378" t="s">
        <v>355</v>
      </c>
      <c r="BS7" s="378"/>
      <c r="BT7" s="380"/>
      <c r="BU7" s="34"/>
      <c r="BV7" s="377" t="s">
        <v>1</v>
      </c>
      <c r="BW7" s="378"/>
      <c r="BX7" s="379"/>
      <c r="BY7" s="378" t="s">
        <v>121</v>
      </c>
      <c r="BZ7" s="378"/>
      <c r="CA7" s="380"/>
      <c r="CB7" s="34"/>
      <c r="CC7" s="377" t="s">
        <v>126</v>
      </c>
      <c r="CD7" s="378"/>
      <c r="CE7" s="379"/>
      <c r="CF7" s="378" t="s">
        <v>367</v>
      </c>
      <c r="CG7" s="378"/>
      <c r="CH7" s="380"/>
      <c r="CI7" s="34"/>
      <c r="CJ7" s="377" t="s">
        <v>3</v>
      </c>
      <c r="CK7" s="378"/>
      <c r="CL7" s="379"/>
      <c r="CM7" s="378" t="s">
        <v>117</v>
      </c>
      <c r="CN7" s="378"/>
      <c r="CO7" s="380"/>
      <c r="CP7" s="34"/>
      <c r="CQ7" s="377" t="s">
        <v>346</v>
      </c>
      <c r="CR7" s="378"/>
      <c r="CS7" s="379"/>
      <c r="CT7" s="378"/>
      <c r="CU7" s="378"/>
      <c r="CV7" s="380"/>
      <c r="CW7" s="34"/>
      <c r="CX7" s="377" t="s">
        <v>116</v>
      </c>
      <c r="CY7" s="378"/>
      <c r="CZ7" s="379"/>
      <c r="DA7" s="378" t="s">
        <v>124</v>
      </c>
      <c r="DB7" s="378"/>
      <c r="DC7" s="380"/>
      <c r="DD7" s="233"/>
      <c r="DE7" s="377" t="s">
        <v>116</v>
      </c>
      <c r="DF7" s="378"/>
      <c r="DG7" s="379"/>
      <c r="DH7" s="378"/>
      <c r="DI7" s="378"/>
      <c r="DJ7" s="380"/>
      <c r="DK7" s="34"/>
      <c r="DL7" s="377" t="s">
        <v>346</v>
      </c>
      <c r="DM7" s="378"/>
      <c r="DN7" s="379"/>
      <c r="DO7" s="378" t="s">
        <v>117</v>
      </c>
      <c r="DP7" s="378"/>
      <c r="DQ7" s="380"/>
      <c r="DR7" s="34"/>
      <c r="DS7" s="377" t="s">
        <v>3</v>
      </c>
      <c r="DT7" s="378"/>
      <c r="DU7" s="379"/>
      <c r="DV7" s="378" t="s">
        <v>116</v>
      </c>
      <c r="DW7" s="378"/>
      <c r="DX7" s="380"/>
      <c r="DY7" s="34"/>
      <c r="DZ7" s="370" t="s">
        <v>2</v>
      </c>
      <c r="EA7" s="371"/>
      <c r="EB7" s="372"/>
      <c r="EC7" s="390" t="s">
        <v>277</v>
      </c>
      <c r="ED7" s="371"/>
      <c r="EE7" s="373"/>
      <c r="EF7" s="34"/>
      <c r="EG7" s="377" t="s">
        <v>119</v>
      </c>
      <c r="EH7" s="378"/>
      <c r="EI7" s="379"/>
      <c r="EJ7" s="378" t="s">
        <v>2</v>
      </c>
      <c r="EK7" s="378"/>
      <c r="EL7" s="380"/>
      <c r="EM7" s="34"/>
      <c r="EN7" s="377" t="s">
        <v>2</v>
      </c>
      <c r="EO7" s="378"/>
      <c r="EP7" s="379"/>
      <c r="EQ7" s="378" t="s">
        <v>277</v>
      </c>
      <c r="ER7" s="378"/>
      <c r="ES7" s="380"/>
      <c r="ET7" s="34"/>
      <c r="EU7" s="377"/>
      <c r="EV7" s="378"/>
      <c r="EW7" s="379"/>
      <c r="EX7" s="378"/>
      <c r="EY7" s="378"/>
      <c r="EZ7" s="380"/>
      <c r="FA7" s="34"/>
      <c r="FB7" s="377" t="s">
        <v>346</v>
      </c>
      <c r="FC7" s="378"/>
      <c r="FD7" s="379"/>
      <c r="FE7" s="378" t="s">
        <v>116</v>
      </c>
      <c r="FF7" s="378"/>
      <c r="FG7" s="380"/>
      <c r="FH7" s="34"/>
      <c r="FI7" s="377"/>
      <c r="FJ7" s="378"/>
      <c r="FK7" s="379"/>
      <c r="FL7" s="378"/>
      <c r="FM7" s="378"/>
      <c r="FN7" s="380"/>
      <c r="FO7" s="34"/>
      <c r="FP7" s="377" t="s">
        <v>2</v>
      </c>
      <c r="FQ7" s="378"/>
      <c r="FR7" s="379"/>
      <c r="FS7" s="378" t="s">
        <v>1</v>
      </c>
      <c r="FT7" s="378"/>
      <c r="FU7" s="380"/>
      <c r="FV7" s="34"/>
      <c r="FW7" s="377" t="s">
        <v>345</v>
      </c>
      <c r="FX7" s="378"/>
      <c r="FY7" s="379"/>
      <c r="FZ7" s="378" t="s">
        <v>117</v>
      </c>
      <c r="GA7" s="378"/>
      <c r="GB7" s="380"/>
      <c r="GC7" s="34"/>
      <c r="GD7" s="377" t="s">
        <v>3</v>
      </c>
      <c r="GE7" s="378"/>
      <c r="GF7" s="379"/>
      <c r="GG7" s="378" t="s">
        <v>122</v>
      </c>
      <c r="GH7" s="378"/>
      <c r="GI7" s="380"/>
      <c r="GJ7" s="34"/>
      <c r="GK7" s="370"/>
      <c r="GL7" s="371"/>
      <c r="GM7" s="372"/>
      <c r="GN7" s="371"/>
      <c r="GO7" s="371"/>
      <c r="GP7" s="373"/>
      <c r="GQ7" s="34"/>
      <c r="GR7" s="377"/>
      <c r="GS7" s="378"/>
      <c r="GT7" s="379"/>
      <c r="GU7" s="378"/>
      <c r="GV7" s="378"/>
      <c r="GW7" s="380"/>
      <c r="GX7" s="34"/>
      <c r="GY7" s="370" t="s">
        <v>2</v>
      </c>
      <c r="GZ7" s="371"/>
      <c r="HA7" s="372"/>
      <c r="HB7" s="371" t="s">
        <v>117</v>
      </c>
      <c r="HC7" s="371"/>
      <c r="HD7" s="373"/>
      <c r="HE7" s="34"/>
      <c r="HF7" s="370" t="s">
        <v>123</v>
      </c>
      <c r="HG7" s="371"/>
      <c r="HH7" s="372"/>
      <c r="HI7" s="371" t="s">
        <v>4</v>
      </c>
      <c r="HJ7" s="371"/>
      <c r="HK7" s="373"/>
      <c r="HL7" s="34"/>
      <c r="HM7" s="370"/>
      <c r="HN7" s="371"/>
      <c r="HO7" s="372"/>
      <c r="HP7" s="371"/>
      <c r="HQ7" s="371"/>
      <c r="HR7" s="373"/>
      <c r="HS7" s="34"/>
      <c r="HT7" s="370" t="s">
        <v>124</v>
      </c>
      <c r="HU7" s="371"/>
      <c r="HV7" s="372"/>
      <c r="HW7" s="371" t="s">
        <v>345</v>
      </c>
      <c r="HX7" s="371"/>
      <c r="HY7" s="373"/>
      <c r="HZ7" s="34"/>
      <c r="IA7" s="370"/>
      <c r="IB7" s="371"/>
      <c r="IC7" s="372"/>
      <c r="ID7" s="371"/>
      <c r="IE7" s="371"/>
      <c r="IF7" s="373"/>
      <c r="IG7" s="34"/>
      <c r="IH7" s="370"/>
      <c r="II7" s="371"/>
      <c r="IJ7" s="372"/>
      <c r="IK7" s="371"/>
      <c r="IL7" s="371"/>
      <c r="IM7" s="373"/>
      <c r="IN7" s="34"/>
      <c r="IO7" s="370"/>
      <c r="IP7" s="371"/>
      <c r="IQ7" s="372"/>
      <c r="IR7" s="371"/>
      <c r="IS7" s="371"/>
      <c r="IT7" s="373"/>
      <c r="IU7" s="34"/>
      <c r="IV7" s="370"/>
      <c r="IW7" s="371"/>
      <c r="IX7" s="372"/>
      <c r="IY7" s="371"/>
      <c r="IZ7" s="371"/>
      <c r="JA7" s="373"/>
      <c r="JB7" s="34"/>
      <c r="JC7" s="370"/>
      <c r="JD7" s="371"/>
      <c r="JE7" s="372"/>
      <c r="JF7" s="371"/>
      <c r="JG7" s="371"/>
      <c r="JH7" s="373"/>
      <c r="JI7" s="73"/>
      <c r="JJ7" s="370"/>
      <c r="JK7" s="371"/>
      <c r="JL7" s="372"/>
      <c r="JM7" s="371"/>
      <c r="JN7" s="371"/>
      <c r="JO7" s="373"/>
      <c r="JP7" s="73"/>
      <c r="JQ7" s="370"/>
      <c r="JR7" s="371"/>
      <c r="JS7" s="372"/>
      <c r="JT7" s="371"/>
      <c r="JU7" s="371"/>
      <c r="JV7" s="373"/>
      <c r="JW7" s="73"/>
      <c r="JX7" s="370"/>
      <c r="JY7" s="371"/>
      <c r="JZ7" s="372"/>
      <c r="KA7" s="371"/>
      <c r="KB7" s="371"/>
      <c r="KC7" s="373"/>
      <c r="KD7" s="73"/>
      <c r="KE7" s="370"/>
      <c r="KF7" s="371"/>
      <c r="KG7" s="372"/>
      <c r="KH7" s="371"/>
      <c r="KI7" s="371"/>
      <c r="KJ7" s="373"/>
      <c r="KK7" s="73"/>
      <c r="KL7" s="370"/>
      <c r="KM7" s="371"/>
      <c r="KN7" s="372"/>
      <c r="KO7" s="371"/>
      <c r="KP7" s="371"/>
      <c r="KQ7" s="373"/>
      <c r="KR7" s="73"/>
      <c r="KS7" s="370"/>
      <c r="KT7" s="371"/>
      <c r="KU7" s="372"/>
      <c r="KV7" s="371"/>
      <c r="KW7" s="371"/>
      <c r="KX7" s="373"/>
      <c r="KY7" s="73"/>
      <c r="KZ7" s="370"/>
      <c r="LA7" s="371"/>
      <c r="LB7" s="372"/>
      <c r="LC7" s="371"/>
      <c r="LD7" s="371"/>
      <c r="LE7" s="373"/>
      <c r="LF7" s="73"/>
      <c r="LG7" s="370"/>
      <c r="LH7" s="371"/>
      <c r="LI7" s="372"/>
      <c r="LJ7" s="371"/>
      <c r="LK7" s="371"/>
      <c r="LL7" s="373"/>
      <c r="LM7" s="73"/>
      <c r="LN7" s="370"/>
      <c r="LO7" s="371"/>
      <c r="LP7" s="372"/>
      <c r="LQ7" s="371"/>
      <c r="LR7" s="371"/>
      <c r="LS7" s="373"/>
      <c r="LT7" s="73"/>
      <c r="LU7" s="370"/>
      <c r="LV7" s="371"/>
      <c r="LW7" s="372"/>
      <c r="LX7" s="371"/>
      <c r="LY7" s="371"/>
      <c r="LZ7" s="373"/>
      <c r="MA7" s="73"/>
      <c r="MB7" s="370"/>
      <c r="MC7" s="371"/>
      <c r="MD7" s="372"/>
      <c r="ME7" s="371"/>
      <c r="MF7" s="371"/>
      <c r="MG7" s="373"/>
      <c r="MH7" s="73"/>
      <c r="MI7" s="370"/>
      <c r="MJ7" s="371"/>
      <c r="MK7" s="372"/>
      <c r="ML7" s="371"/>
      <c r="MM7" s="371"/>
      <c r="MN7" s="373"/>
      <c r="MO7" s="73"/>
      <c r="MP7" s="370"/>
      <c r="MQ7" s="371"/>
      <c r="MR7" s="372"/>
      <c r="MS7" s="371"/>
      <c r="MT7" s="371"/>
      <c r="MU7" s="373"/>
      <c r="MV7" s="73"/>
      <c r="MW7" s="370"/>
      <c r="MX7" s="371"/>
      <c r="MY7" s="372"/>
      <c r="MZ7" s="371"/>
      <c r="NA7" s="371"/>
      <c r="NB7" s="373"/>
      <c r="NC7" s="73"/>
      <c r="ND7" s="370"/>
      <c r="NE7" s="371"/>
      <c r="NF7" s="372"/>
      <c r="NG7" s="371"/>
      <c r="NH7" s="371"/>
      <c r="NI7" s="373"/>
      <c r="NJ7" s="73"/>
      <c r="NK7" s="370"/>
      <c r="NL7" s="371"/>
      <c r="NM7" s="372"/>
      <c r="NN7" s="371"/>
      <c r="NO7" s="371"/>
      <c r="NP7" s="373"/>
      <c r="NQ7" s="73"/>
      <c r="NR7" s="370"/>
      <c r="NS7" s="371"/>
      <c r="NT7" s="372"/>
      <c r="NU7" s="371"/>
      <c r="NV7" s="371"/>
      <c r="NW7" s="373"/>
      <c r="NX7" s="73"/>
      <c r="NY7" s="370"/>
      <c r="NZ7" s="371"/>
      <c r="OA7" s="372"/>
      <c r="OB7" s="371"/>
      <c r="OC7" s="371"/>
      <c r="OD7" s="373"/>
      <c r="OE7" s="73"/>
      <c r="OF7" s="370"/>
      <c r="OG7" s="371"/>
      <c r="OH7" s="372"/>
      <c r="OI7" s="371"/>
      <c r="OJ7" s="371"/>
      <c r="OK7" s="373"/>
      <c r="OL7" s="73"/>
      <c r="OM7" s="370"/>
      <c r="ON7" s="371"/>
      <c r="OO7" s="372"/>
      <c r="OP7" s="371"/>
      <c r="OQ7" s="371"/>
      <c r="OR7" s="373"/>
      <c r="OS7" s="73"/>
      <c r="OT7" s="370"/>
      <c r="OU7" s="371"/>
      <c r="OV7" s="372"/>
      <c r="OW7" s="371"/>
      <c r="OX7" s="371"/>
      <c r="OY7" s="373"/>
      <c r="OZ7" s="73"/>
      <c r="PA7" s="370"/>
      <c r="PB7" s="371"/>
      <c r="PC7" s="372"/>
      <c r="PD7" s="371"/>
      <c r="PE7" s="371"/>
      <c r="PF7" s="373"/>
      <c r="PG7" s="73"/>
      <c r="PH7" s="370"/>
      <c r="PI7" s="371"/>
      <c r="PJ7" s="372"/>
      <c r="PK7" s="371"/>
      <c r="PL7" s="371"/>
      <c r="PM7" s="373"/>
      <c r="PN7" s="73"/>
      <c r="PO7" s="370"/>
      <c r="PP7" s="371"/>
      <c r="PQ7" s="372"/>
      <c r="PR7" s="371"/>
      <c r="PS7" s="371"/>
      <c r="PT7" s="373"/>
      <c r="PU7" s="73"/>
      <c r="PV7" s="370"/>
      <c r="PW7" s="371"/>
      <c r="PX7" s="372"/>
      <c r="PY7" s="371"/>
      <c r="PZ7" s="371"/>
      <c r="QA7" s="373"/>
    </row>
    <row r="8" spans="1:443" ht="12.75" customHeight="1" x14ac:dyDescent="0.2">
      <c r="A8" s="405"/>
      <c r="B8" s="405"/>
      <c r="C8" s="19"/>
      <c r="D8" s="377" t="s">
        <v>2</v>
      </c>
      <c r="E8" s="378"/>
      <c r="F8" s="379"/>
      <c r="G8" s="378"/>
      <c r="H8" s="378"/>
      <c r="I8" s="380"/>
      <c r="J8" s="34"/>
      <c r="K8" s="370"/>
      <c r="L8" s="371"/>
      <c r="M8" s="372"/>
      <c r="N8" s="390"/>
      <c r="O8" s="371"/>
      <c r="P8" s="373"/>
      <c r="Q8" s="34"/>
      <c r="R8" s="370"/>
      <c r="S8" s="371"/>
      <c r="T8" s="372"/>
      <c r="U8" s="371"/>
      <c r="V8" s="371"/>
      <c r="W8" s="373"/>
      <c r="X8" s="34"/>
      <c r="Y8" s="377" t="s">
        <v>116</v>
      </c>
      <c r="Z8" s="378"/>
      <c r="AA8" s="379"/>
      <c r="AB8" s="378" t="s">
        <v>119</v>
      </c>
      <c r="AC8" s="378"/>
      <c r="AD8" s="380"/>
      <c r="AE8" s="34"/>
      <c r="AF8" s="377" t="s">
        <v>277</v>
      </c>
      <c r="AG8" s="378"/>
      <c r="AH8" s="379"/>
      <c r="AI8" s="378"/>
      <c r="AJ8" s="378"/>
      <c r="AK8" s="380"/>
      <c r="AL8" s="34"/>
      <c r="AM8" s="377" t="s">
        <v>126</v>
      </c>
      <c r="AN8" s="378"/>
      <c r="AO8" s="379"/>
      <c r="AP8" s="378"/>
      <c r="AQ8" s="378"/>
      <c r="AR8" s="380"/>
      <c r="AS8" s="34"/>
      <c r="AT8" s="377"/>
      <c r="AU8" s="378"/>
      <c r="AV8" s="379"/>
      <c r="AW8" s="378" t="s">
        <v>124</v>
      </c>
      <c r="AX8" s="378"/>
      <c r="AY8" s="380"/>
      <c r="AZ8" s="34"/>
      <c r="BA8" s="377" t="s">
        <v>355</v>
      </c>
      <c r="BB8" s="378"/>
      <c r="BC8" s="379"/>
      <c r="BD8" s="378" t="s">
        <v>345</v>
      </c>
      <c r="BE8" s="378"/>
      <c r="BF8" s="380"/>
      <c r="BG8" s="34"/>
      <c r="BH8" s="377" t="s">
        <v>1</v>
      </c>
      <c r="BI8" s="378"/>
      <c r="BJ8" s="379"/>
      <c r="BK8" s="378"/>
      <c r="BL8" s="378"/>
      <c r="BM8" s="380"/>
      <c r="BN8" s="34"/>
      <c r="BO8" s="370"/>
      <c r="BP8" s="371"/>
      <c r="BQ8" s="372"/>
      <c r="BR8" s="371"/>
      <c r="BS8" s="371"/>
      <c r="BT8" s="373"/>
      <c r="BU8" s="34"/>
      <c r="BV8" s="377" t="s">
        <v>2</v>
      </c>
      <c r="BW8" s="378"/>
      <c r="BX8" s="379"/>
      <c r="BY8" s="378" t="s">
        <v>1</v>
      </c>
      <c r="BZ8" s="378"/>
      <c r="CA8" s="380"/>
      <c r="CB8" s="34"/>
      <c r="CC8" s="377" t="s">
        <v>366</v>
      </c>
      <c r="CD8" s="378"/>
      <c r="CE8" s="379"/>
      <c r="CF8" s="378"/>
      <c r="CG8" s="378"/>
      <c r="CH8" s="380"/>
      <c r="CI8" s="34"/>
      <c r="CJ8" s="377" t="s">
        <v>2</v>
      </c>
      <c r="CK8" s="378"/>
      <c r="CL8" s="379"/>
      <c r="CM8" s="391" t="s">
        <v>277</v>
      </c>
      <c r="CN8" s="378"/>
      <c r="CO8" s="380"/>
      <c r="CP8" s="34"/>
      <c r="CQ8" s="370"/>
      <c r="CR8" s="371"/>
      <c r="CS8" s="372"/>
      <c r="CT8" s="371"/>
      <c r="CU8" s="371"/>
      <c r="CV8" s="373"/>
      <c r="CW8" s="34"/>
      <c r="CX8" s="370"/>
      <c r="CY8" s="371"/>
      <c r="CZ8" s="372"/>
      <c r="DA8" s="371"/>
      <c r="DB8" s="371"/>
      <c r="DC8" s="373"/>
      <c r="DD8" s="34"/>
      <c r="DE8" s="370"/>
      <c r="DF8" s="371"/>
      <c r="DG8" s="372"/>
      <c r="DH8" s="371"/>
      <c r="DI8" s="371"/>
      <c r="DJ8" s="373"/>
      <c r="DK8" s="34"/>
      <c r="DL8" s="377"/>
      <c r="DM8" s="378"/>
      <c r="DN8" s="379"/>
      <c r="DO8" s="378" t="s">
        <v>372</v>
      </c>
      <c r="DP8" s="378"/>
      <c r="DQ8" s="380"/>
      <c r="DR8" s="34"/>
      <c r="DS8" s="377" t="s">
        <v>2</v>
      </c>
      <c r="DT8" s="378"/>
      <c r="DU8" s="379"/>
      <c r="DV8" s="378"/>
      <c r="DW8" s="378"/>
      <c r="DX8" s="380"/>
      <c r="DY8" s="34"/>
      <c r="DZ8" s="370"/>
      <c r="EA8" s="371"/>
      <c r="EB8" s="372"/>
      <c r="EC8" s="371"/>
      <c r="ED8" s="371"/>
      <c r="EE8" s="373"/>
      <c r="EF8" s="34"/>
      <c r="EG8" s="377" t="s">
        <v>125</v>
      </c>
      <c r="EH8" s="378"/>
      <c r="EI8" s="379"/>
      <c r="EJ8" s="378" t="s">
        <v>117</v>
      </c>
      <c r="EK8" s="378"/>
      <c r="EL8" s="380"/>
      <c r="EM8" s="34"/>
      <c r="EN8" s="377" t="s">
        <v>3</v>
      </c>
      <c r="EO8" s="378"/>
      <c r="EP8" s="379"/>
      <c r="EQ8" s="378"/>
      <c r="ER8" s="378"/>
      <c r="ES8" s="380"/>
      <c r="ET8" s="34"/>
      <c r="EU8" s="377"/>
      <c r="EV8" s="378"/>
      <c r="EW8" s="379"/>
      <c r="EX8" s="378"/>
      <c r="EY8" s="378"/>
      <c r="EZ8" s="380"/>
      <c r="FA8" s="34"/>
      <c r="FB8" s="377"/>
      <c r="FC8" s="378"/>
      <c r="FD8" s="379"/>
      <c r="FE8" s="378"/>
      <c r="FF8" s="378"/>
      <c r="FG8" s="380"/>
      <c r="FH8" s="34"/>
      <c r="FI8" s="377"/>
      <c r="FJ8" s="378"/>
      <c r="FK8" s="379"/>
      <c r="FL8" s="378"/>
      <c r="FM8" s="378"/>
      <c r="FN8" s="380"/>
      <c r="FO8" s="34"/>
      <c r="FP8" s="377" t="s">
        <v>117</v>
      </c>
      <c r="FQ8" s="378"/>
      <c r="FR8" s="379"/>
      <c r="FS8" s="378"/>
      <c r="FT8" s="378"/>
      <c r="FU8" s="380"/>
      <c r="FV8" s="34"/>
      <c r="FW8" s="377" t="s">
        <v>389</v>
      </c>
      <c r="FX8" s="378"/>
      <c r="FY8" s="379"/>
      <c r="FZ8" s="378"/>
      <c r="GA8" s="378"/>
      <c r="GB8" s="380"/>
      <c r="GC8" s="34"/>
      <c r="GD8" s="377" t="s">
        <v>122</v>
      </c>
      <c r="GE8" s="378"/>
      <c r="GF8" s="379"/>
      <c r="GG8" s="378" t="s">
        <v>121</v>
      </c>
      <c r="GH8" s="378"/>
      <c r="GI8" s="380"/>
      <c r="GJ8" s="34"/>
      <c r="GK8" s="370"/>
      <c r="GL8" s="371"/>
      <c r="GM8" s="372"/>
      <c r="GN8" s="371"/>
      <c r="GO8" s="371"/>
      <c r="GP8" s="373"/>
      <c r="GQ8" s="34"/>
      <c r="GR8" s="377"/>
      <c r="GS8" s="378"/>
      <c r="GT8" s="379"/>
      <c r="GU8" s="378"/>
      <c r="GV8" s="378"/>
      <c r="GW8" s="380"/>
      <c r="GX8" s="34"/>
      <c r="GY8" s="370"/>
      <c r="GZ8" s="371"/>
      <c r="HA8" s="372"/>
      <c r="HB8" s="371"/>
      <c r="HC8" s="371"/>
      <c r="HD8" s="373"/>
      <c r="HE8" s="34"/>
      <c r="HF8" s="370" t="s">
        <v>1</v>
      </c>
      <c r="HG8" s="371"/>
      <c r="HH8" s="372"/>
      <c r="HI8" s="371"/>
      <c r="HJ8" s="371"/>
      <c r="HK8" s="373"/>
      <c r="HL8" s="34"/>
      <c r="HM8" s="370"/>
      <c r="HN8" s="371"/>
      <c r="HO8" s="372"/>
      <c r="HP8" s="371"/>
      <c r="HQ8" s="371"/>
      <c r="HR8" s="373"/>
      <c r="HS8" s="34"/>
      <c r="HT8" s="370" t="s">
        <v>122</v>
      </c>
      <c r="HU8" s="371"/>
      <c r="HV8" s="372"/>
      <c r="HW8" s="371" t="s">
        <v>1</v>
      </c>
      <c r="HX8" s="371"/>
      <c r="HY8" s="373"/>
      <c r="HZ8" s="34"/>
      <c r="IA8" s="370"/>
      <c r="IB8" s="371"/>
      <c r="IC8" s="372"/>
      <c r="ID8" s="371"/>
      <c r="IE8" s="371"/>
      <c r="IF8" s="373"/>
      <c r="IG8" s="34"/>
      <c r="IH8" s="370"/>
      <c r="II8" s="371"/>
      <c r="IJ8" s="372"/>
      <c r="IK8" s="371"/>
      <c r="IL8" s="371"/>
      <c r="IM8" s="373"/>
      <c r="IN8" s="34"/>
      <c r="IO8" s="370"/>
      <c r="IP8" s="371"/>
      <c r="IQ8" s="372"/>
      <c r="IR8" s="371"/>
      <c r="IS8" s="371"/>
      <c r="IT8" s="373"/>
      <c r="IU8" s="34"/>
      <c r="IV8" s="370"/>
      <c r="IW8" s="371"/>
      <c r="IX8" s="372"/>
      <c r="IY8" s="371"/>
      <c r="IZ8" s="371"/>
      <c r="JA8" s="373"/>
      <c r="JB8" s="34"/>
      <c r="JC8" s="370"/>
      <c r="JD8" s="371"/>
      <c r="JE8" s="372"/>
      <c r="JF8" s="371"/>
      <c r="JG8" s="371"/>
      <c r="JH8" s="373"/>
      <c r="JI8" s="73"/>
      <c r="JJ8" s="370"/>
      <c r="JK8" s="371"/>
      <c r="JL8" s="372"/>
      <c r="JM8" s="371"/>
      <c r="JN8" s="371"/>
      <c r="JO8" s="373"/>
      <c r="JP8" s="73"/>
      <c r="JQ8" s="370"/>
      <c r="JR8" s="371"/>
      <c r="JS8" s="372"/>
      <c r="JT8" s="371"/>
      <c r="JU8" s="371"/>
      <c r="JV8" s="373"/>
      <c r="JW8" s="73"/>
      <c r="JX8" s="370"/>
      <c r="JY8" s="371"/>
      <c r="JZ8" s="372"/>
      <c r="KA8" s="371"/>
      <c r="KB8" s="371"/>
      <c r="KC8" s="373"/>
      <c r="KD8" s="73"/>
      <c r="KE8" s="370"/>
      <c r="KF8" s="371"/>
      <c r="KG8" s="372"/>
      <c r="KH8" s="371"/>
      <c r="KI8" s="371"/>
      <c r="KJ8" s="373"/>
      <c r="KK8" s="73"/>
      <c r="KL8" s="370"/>
      <c r="KM8" s="371"/>
      <c r="KN8" s="372"/>
      <c r="KO8" s="371"/>
      <c r="KP8" s="371"/>
      <c r="KQ8" s="373"/>
      <c r="KR8" s="73"/>
      <c r="KS8" s="370"/>
      <c r="KT8" s="371"/>
      <c r="KU8" s="372"/>
      <c r="KV8" s="371"/>
      <c r="KW8" s="371"/>
      <c r="KX8" s="373"/>
      <c r="KY8" s="73"/>
      <c r="KZ8" s="370"/>
      <c r="LA8" s="371"/>
      <c r="LB8" s="372"/>
      <c r="LC8" s="371"/>
      <c r="LD8" s="371"/>
      <c r="LE8" s="373"/>
      <c r="LF8" s="73"/>
      <c r="LG8" s="370"/>
      <c r="LH8" s="371"/>
      <c r="LI8" s="372"/>
      <c r="LJ8" s="371"/>
      <c r="LK8" s="371"/>
      <c r="LL8" s="373"/>
      <c r="LM8" s="73"/>
      <c r="LN8" s="370"/>
      <c r="LO8" s="371"/>
      <c r="LP8" s="372"/>
      <c r="LQ8" s="371"/>
      <c r="LR8" s="371"/>
      <c r="LS8" s="373"/>
      <c r="LT8" s="73"/>
      <c r="LU8" s="370"/>
      <c r="LV8" s="371"/>
      <c r="LW8" s="372"/>
      <c r="LX8" s="371"/>
      <c r="LY8" s="371"/>
      <c r="LZ8" s="373"/>
      <c r="MA8" s="73"/>
      <c r="MB8" s="370"/>
      <c r="MC8" s="371"/>
      <c r="MD8" s="372"/>
      <c r="ME8" s="371"/>
      <c r="MF8" s="371"/>
      <c r="MG8" s="373"/>
      <c r="MH8" s="73"/>
      <c r="MI8" s="370"/>
      <c r="MJ8" s="371"/>
      <c r="MK8" s="372"/>
      <c r="ML8" s="371"/>
      <c r="MM8" s="371"/>
      <c r="MN8" s="373"/>
      <c r="MO8" s="73"/>
      <c r="MP8" s="370"/>
      <c r="MQ8" s="371"/>
      <c r="MR8" s="372"/>
      <c r="MS8" s="371"/>
      <c r="MT8" s="371"/>
      <c r="MU8" s="373"/>
      <c r="MV8" s="73"/>
      <c r="MW8" s="370"/>
      <c r="MX8" s="371"/>
      <c r="MY8" s="372"/>
      <c r="MZ8" s="371"/>
      <c r="NA8" s="371"/>
      <c r="NB8" s="373"/>
      <c r="NC8" s="73"/>
      <c r="ND8" s="370"/>
      <c r="NE8" s="371"/>
      <c r="NF8" s="372"/>
      <c r="NG8" s="371"/>
      <c r="NH8" s="371"/>
      <c r="NI8" s="373"/>
      <c r="NJ8" s="73"/>
      <c r="NK8" s="370"/>
      <c r="NL8" s="371"/>
      <c r="NM8" s="372"/>
      <c r="NN8" s="371"/>
      <c r="NO8" s="371"/>
      <c r="NP8" s="373"/>
      <c r="NQ8" s="73"/>
      <c r="NR8" s="370"/>
      <c r="NS8" s="371"/>
      <c r="NT8" s="372"/>
      <c r="NU8" s="371"/>
      <c r="NV8" s="371"/>
      <c r="NW8" s="373"/>
      <c r="NX8" s="73"/>
      <c r="NY8" s="370"/>
      <c r="NZ8" s="371"/>
      <c r="OA8" s="372"/>
      <c r="OB8" s="371"/>
      <c r="OC8" s="371"/>
      <c r="OD8" s="373"/>
      <c r="OE8" s="73"/>
      <c r="OF8" s="370"/>
      <c r="OG8" s="371"/>
      <c r="OH8" s="372"/>
      <c r="OI8" s="371"/>
      <c r="OJ8" s="371"/>
      <c r="OK8" s="373"/>
      <c r="OL8" s="73"/>
      <c r="OM8" s="370"/>
      <c r="ON8" s="371"/>
      <c r="OO8" s="372"/>
      <c r="OP8" s="371"/>
      <c r="OQ8" s="371"/>
      <c r="OR8" s="373"/>
      <c r="OS8" s="73"/>
      <c r="OT8" s="370"/>
      <c r="OU8" s="371"/>
      <c r="OV8" s="372"/>
      <c r="OW8" s="371"/>
      <c r="OX8" s="371"/>
      <c r="OY8" s="373"/>
      <c r="OZ8" s="73"/>
      <c r="PA8" s="370"/>
      <c r="PB8" s="371"/>
      <c r="PC8" s="372"/>
      <c r="PD8" s="371"/>
      <c r="PE8" s="371"/>
      <c r="PF8" s="373"/>
      <c r="PG8" s="73"/>
      <c r="PH8" s="370"/>
      <c r="PI8" s="371"/>
      <c r="PJ8" s="372"/>
      <c r="PK8" s="371"/>
      <c r="PL8" s="371"/>
      <c r="PM8" s="373"/>
      <c r="PN8" s="73"/>
      <c r="PO8" s="370"/>
      <c r="PP8" s="371"/>
      <c r="PQ8" s="372"/>
      <c r="PR8" s="371"/>
      <c r="PS8" s="371"/>
      <c r="PT8" s="373"/>
      <c r="PU8" s="73"/>
      <c r="PV8" s="370"/>
      <c r="PW8" s="371"/>
      <c r="PX8" s="372"/>
      <c r="PY8" s="371"/>
      <c r="PZ8" s="371"/>
      <c r="QA8" s="373"/>
    </row>
    <row r="9" spans="1:443" ht="12.75" customHeight="1" thickBot="1" x14ac:dyDescent="0.25">
      <c r="A9" s="405"/>
      <c r="B9" s="405"/>
      <c r="C9" s="19"/>
      <c r="D9" s="385"/>
      <c r="E9" s="386"/>
      <c r="F9" s="387"/>
      <c r="G9" s="388"/>
      <c r="H9" s="386"/>
      <c r="I9" s="389"/>
      <c r="J9" s="33"/>
      <c r="K9" s="370"/>
      <c r="L9" s="371"/>
      <c r="M9" s="372"/>
      <c r="N9" s="390"/>
      <c r="O9" s="371"/>
      <c r="P9" s="373"/>
      <c r="Q9" s="33"/>
      <c r="R9" s="381"/>
      <c r="S9" s="375"/>
      <c r="T9" s="382"/>
      <c r="U9" s="374"/>
      <c r="V9" s="375"/>
      <c r="W9" s="376"/>
      <c r="X9" s="33"/>
      <c r="Y9" s="381"/>
      <c r="Z9" s="375"/>
      <c r="AA9" s="382"/>
      <c r="AB9" s="374"/>
      <c r="AC9" s="375"/>
      <c r="AD9" s="376"/>
      <c r="AE9" s="33"/>
      <c r="AF9" s="381"/>
      <c r="AG9" s="375"/>
      <c r="AH9" s="382"/>
      <c r="AI9" s="374"/>
      <c r="AJ9" s="375"/>
      <c r="AK9" s="376"/>
      <c r="AL9" s="33"/>
      <c r="AM9" s="381"/>
      <c r="AN9" s="375"/>
      <c r="AO9" s="382"/>
      <c r="AP9" s="374"/>
      <c r="AQ9" s="375"/>
      <c r="AR9" s="376"/>
      <c r="AS9" s="33"/>
      <c r="AT9" s="381"/>
      <c r="AU9" s="375"/>
      <c r="AV9" s="382"/>
      <c r="AW9" s="374"/>
      <c r="AX9" s="375"/>
      <c r="AY9" s="376"/>
      <c r="AZ9" s="33"/>
      <c r="BA9" s="385"/>
      <c r="BB9" s="386"/>
      <c r="BC9" s="387"/>
      <c r="BD9" s="388"/>
      <c r="BE9" s="386"/>
      <c r="BF9" s="389"/>
      <c r="BG9" s="33"/>
      <c r="BH9" s="385"/>
      <c r="BI9" s="386"/>
      <c r="BJ9" s="387"/>
      <c r="BK9" s="388"/>
      <c r="BL9" s="386"/>
      <c r="BM9" s="389"/>
      <c r="BN9" s="33"/>
      <c r="BO9" s="381"/>
      <c r="BP9" s="375"/>
      <c r="BQ9" s="382"/>
      <c r="BR9" s="374"/>
      <c r="BS9" s="375"/>
      <c r="BT9" s="376"/>
      <c r="BU9" s="33"/>
      <c r="BV9" s="385"/>
      <c r="BW9" s="386"/>
      <c r="BX9" s="387"/>
      <c r="BY9" s="388" t="s">
        <v>362</v>
      </c>
      <c r="BZ9" s="386"/>
      <c r="CA9" s="389"/>
      <c r="CB9" s="33"/>
      <c r="CC9" s="381"/>
      <c r="CD9" s="375"/>
      <c r="CE9" s="382"/>
      <c r="CF9" s="374"/>
      <c r="CG9" s="375"/>
      <c r="CH9" s="376"/>
      <c r="CI9" s="33"/>
      <c r="CJ9" s="385"/>
      <c r="CK9" s="386"/>
      <c r="CL9" s="387"/>
      <c r="CM9" s="388" t="s">
        <v>369</v>
      </c>
      <c r="CN9" s="386"/>
      <c r="CO9" s="389"/>
      <c r="CP9" s="33"/>
      <c r="CQ9" s="381"/>
      <c r="CR9" s="375"/>
      <c r="CS9" s="382"/>
      <c r="CT9" s="374"/>
      <c r="CU9" s="375"/>
      <c r="CV9" s="376"/>
      <c r="CW9" s="33"/>
      <c r="CX9" s="381"/>
      <c r="CY9" s="375"/>
      <c r="CZ9" s="382"/>
      <c r="DA9" s="374"/>
      <c r="DB9" s="375"/>
      <c r="DC9" s="376"/>
      <c r="DD9" s="33"/>
      <c r="DE9" s="381"/>
      <c r="DF9" s="375"/>
      <c r="DG9" s="382"/>
      <c r="DH9" s="374"/>
      <c r="DI9" s="375"/>
      <c r="DJ9" s="376"/>
      <c r="DK9" s="33"/>
      <c r="DL9" s="381"/>
      <c r="DM9" s="375"/>
      <c r="DN9" s="382"/>
      <c r="DO9" s="374"/>
      <c r="DP9" s="375"/>
      <c r="DQ9" s="376"/>
      <c r="DR9" s="33"/>
      <c r="DS9" s="385" t="s">
        <v>122</v>
      </c>
      <c r="DT9" s="386"/>
      <c r="DU9" s="387"/>
      <c r="DV9" s="388"/>
      <c r="DW9" s="386"/>
      <c r="DX9" s="389"/>
      <c r="DY9" s="33"/>
      <c r="DZ9" s="381"/>
      <c r="EA9" s="375"/>
      <c r="EB9" s="382"/>
      <c r="EC9" s="374"/>
      <c r="ED9" s="375"/>
      <c r="EE9" s="376"/>
      <c r="EF9" s="33"/>
      <c r="EG9" s="381"/>
      <c r="EH9" s="375"/>
      <c r="EI9" s="382"/>
      <c r="EJ9" s="374"/>
      <c r="EK9" s="375"/>
      <c r="EL9" s="376"/>
      <c r="EM9" s="33"/>
      <c r="EN9" s="385"/>
      <c r="EO9" s="386"/>
      <c r="EP9" s="387"/>
      <c r="EQ9" s="388"/>
      <c r="ER9" s="386"/>
      <c r="ES9" s="389"/>
      <c r="ET9" s="33"/>
      <c r="EU9" s="385"/>
      <c r="EV9" s="386"/>
      <c r="EW9" s="387"/>
      <c r="EX9" s="388"/>
      <c r="EY9" s="386"/>
      <c r="EZ9" s="389"/>
      <c r="FA9" s="33"/>
      <c r="FB9" s="385"/>
      <c r="FC9" s="386"/>
      <c r="FD9" s="387"/>
      <c r="FE9" s="388"/>
      <c r="FF9" s="386"/>
      <c r="FG9" s="389"/>
      <c r="FH9" s="33"/>
      <c r="FI9" s="385"/>
      <c r="FJ9" s="386"/>
      <c r="FK9" s="387"/>
      <c r="FL9" s="388"/>
      <c r="FM9" s="386"/>
      <c r="FN9" s="389"/>
      <c r="FO9" s="33"/>
      <c r="FP9" s="385"/>
      <c r="FQ9" s="386"/>
      <c r="FR9" s="387"/>
      <c r="FS9" s="388"/>
      <c r="FT9" s="386"/>
      <c r="FU9" s="389"/>
      <c r="FV9" s="33"/>
      <c r="FW9" s="385"/>
      <c r="FX9" s="386"/>
      <c r="FY9" s="387"/>
      <c r="FZ9" s="388"/>
      <c r="GA9" s="386"/>
      <c r="GB9" s="389"/>
      <c r="GC9" s="33"/>
      <c r="GD9" s="385" t="s">
        <v>390</v>
      </c>
      <c r="GE9" s="386"/>
      <c r="GF9" s="387"/>
      <c r="GG9" s="388"/>
      <c r="GH9" s="386"/>
      <c r="GI9" s="389"/>
      <c r="GJ9" s="33"/>
      <c r="GK9" s="381"/>
      <c r="GL9" s="375"/>
      <c r="GM9" s="382"/>
      <c r="GN9" s="374"/>
      <c r="GO9" s="375"/>
      <c r="GP9" s="376"/>
      <c r="GQ9" s="33"/>
      <c r="GR9" s="385"/>
      <c r="GS9" s="386"/>
      <c r="GT9" s="387"/>
      <c r="GU9" s="388"/>
      <c r="GV9" s="386"/>
      <c r="GW9" s="389"/>
      <c r="GX9" s="33"/>
      <c r="GY9" s="381"/>
      <c r="GZ9" s="375"/>
      <c r="HA9" s="382"/>
      <c r="HB9" s="374"/>
      <c r="HC9" s="375"/>
      <c r="HD9" s="376"/>
      <c r="HE9" s="33"/>
      <c r="HF9" s="381"/>
      <c r="HG9" s="375"/>
      <c r="HH9" s="382"/>
      <c r="HI9" s="374"/>
      <c r="HJ9" s="375"/>
      <c r="HK9" s="376"/>
      <c r="HL9" s="33"/>
      <c r="HM9" s="381"/>
      <c r="HN9" s="375"/>
      <c r="HO9" s="382"/>
      <c r="HP9" s="374"/>
      <c r="HQ9" s="375"/>
      <c r="HR9" s="376"/>
      <c r="HS9" s="33"/>
      <c r="HT9" s="381"/>
      <c r="HU9" s="375"/>
      <c r="HV9" s="382"/>
      <c r="HW9" s="374"/>
      <c r="HX9" s="375"/>
      <c r="HY9" s="376"/>
      <c r="HZ9" s="33"/>
      <c r="IA9" s="381"/>
      <c r="IB9" s="375"/>
      <c r="IC9" s="382"/>
      <c r="ID9" s="374"/>
      <c r="IE9" s="375"/>
      <c r="IF9" s="376"/>
      <c r="IG9" s="33"/>
      <c r="IH9" s="381"/>
      <c r="II9" s="375"/>
      <c r="IJ9" s="382"/>
      <c r="IK9" s="374"/>
      <c r="IL9" s="375"/>
      <c r="IM9" s="376"/>
      <c r="IN9" s="33"/>
      <c r="IO9" s="381"/>
      <c r="IP9" s="375"/>
      <c r="IQ9" s="382"/>
      <c r="IR9" s="374"/>
      <c r="IS9" s="375"/>
      <c r="IT9" s="376"/>
      <c r="IU9" s="33"/>
      <c r="IV9" s="381"/>
      <c r="IW9" s="375"/>
      <c r="IX9" s="382"/>
      <c r="IY9" s="374"/>
      <c r="IZ9" s="375"/>
      <c r="JA9" s="376"/>
      <c r="JB9" s="33"/>
      <c r="JC9" s="381"/>
      <c r="JD9" s="375"/>
      <c r="JE9" s="382"/>
      <c r="JF9" s="374"/>
      <c r="JG9" s="375"/>
      <c r="JH9" s="376"/>
      <c r="JI9" s="33"/>
      <c r="JJ9" s="381"/>
      <c r="JK9" s="375"/>
      <c r="JL9" s="382"/>
      <c r="JM9" s="374"/>
      <c r="JN9" s="375"/>
      <c r="JO9" s="376"/>
      <c r="JP9" s="33"/>
      <c r="JQ9" s="381"/>
      <c r="JR9" s="375"/>
      <c r="JS9" s="382"/>
      <c r="JT9" s="374"/>
      <c r="JU9" s="375"/>
      <c r="JV9" s="376"/>
      <c r="JW9" s="33"/>
      <c r="JX9" s="381"/>
      <c r="JY9" s="375"/>
      <c r="JZ9" s="382"/>
      <c r="KA9" s="374"/>
      <c r="KB9" s="375"/>
      <c r="KC9" s="376"/>
      <c r="KD9" s="33"/>
      <c r="KE9" s="381"/>
      <c r="KF9" s="375"/>
      <c r="KG9" s="382"/>
      <c r="KH9" s="374"/>
      <c r="KI9" s="375"/>
      <c r="KJ9" s="376"/>
      <c r="KK9" s="33"/>
      <c r="KL9" s="381"/>
      <c r="KM9" s="375"/>
      <c r="KN9" s="382"/>
      <c r="KO9" s="374"/>
      <c r="KP9" s="375"/>
      <c r="KQ9" s="376"/>
      <c r="KR9" s="33"/>
      <c r="KS9" s="381"/>
      <c r="KT9" s="375"/>
      <c r="KU9" s="382"/>
      <c r="KV9" s="374"/>
      <c r="KW9" s="375"/>
      <c r="KX9" s="376"/>
      <c r="KY9" s="33"/>
      <c r="KZ9" s="381"/>
      <c r="LA9" s="375"/>
      <c r="LB9" s="382"/>
      <c r="LC9" s="374"/>
      <c r="LD9" s="375"/>
      <c r="LE9" s="376"/>
      <c r="LF9" s="33"/>
      <c r="LG9" s="381"/>
      <c r="LH9" s="375"/>
      <c r="LI9" s="382"/>
      <c r="LJ9" s="374"/>
      <c r="LK9" s="375"/>
      <c r="LL9" s="376"/>
      <c r="LM9" s="33"/>
      <c r="LN9" s="381"/>
      <c r="LO9" s="375"/>
      <c r="LP9" s="382"/>
      <c r="LQ9" s="374"/>
      <c r="LR9" s="375"/>
      <c r="LS9" s="376"/>
      <c r="LT9" s="33"/>
      <c r="LU9" s="381"/>
      <c r="LV9" s="375"/>
      <c r="LW9" s="382"/>
      <c r="LX9" s="374"/>
      <c r="LY9" s="375"/>
      <c r="LZ9" s="376"/>
      <c r="MA9" s="33"/>
      <c r="MB9" s="381"/>
      <c r="MC9" s="375"/>
      <c r="MD9" s="382"/>
      <c r="ME9" s="374"/>
      <c r="MF9" s="375"/>
      <c r="MG9" s="376"/>
      <c r="MH9" s="33"/>
      <c r="MI9" s="381"/>
      <c r="MJ9" s="375"/>
      <c r="MK9" s="382"/>
      <c r="ML9" s="374"/>
      <c r="MM9" s="375"/>
      <c r="MN9" s="376"/>
      <c r="MO9" s="33"/>
      <c r="MP9" s="381"/>
      <c r="MQ9" s="375"/>
      <c r="MR9" s="382"/>
      <c r="MS9" s="374"/>
      <c r="MT9" s="375"/>
      <c r="MU9" s="376"/>
      <c r="MV9" s="33"/>
      <c r="MW9" s="381"/>
      <c r="MX9" s="375"/>
      <c r="MY9" s="382"/>
      <c r="MZ9" s="374"/>
      <c r="NA9" s="375"/>
      <c r="NB9" s="376"/>
      <c r="NC9" s="33"/>
      <c r="ND9" s="381"/>
      <c r="NE9" s="375"/>
      <c r="NF9" s="382"/>
      <c r="NG9" s="374"/>
      <c r="NH9" s="375"/>
      <c r="NI9" s="376"/>
      <c r="NJ9" s="33"/>
      <c r="NK9" s="381"/>
      <c r="NL9" s="375"/>
      <c r="NM9" s="382"/>
      <c r="NN9" s="374"/>
      <c r="NO9" s="375"/>
      <c r="NP9" s="376"/>
      <c r="NQ9" s="33"/>
      <c r="NR9" s="381"/>
      <c r="NS9" s="375"/>
      <c r="NT9" s="382"/>
      <c r="NU9" s="374"/>
      <c r="NV9" s="375"/>
      <c r="NW9" s="376"/>
      <c r="NX9" s="33"/>
      <c r="NY9" s="381"/>
      <c r="NZ9" s="375"/>
      <c r="OA9" s="382"/>
      <c r="OB9" s="374"/>
      <c r="OC9" s="375"/>
      <c r="OD9" s="376"/>
      <c r="OE9" s="33"/>
      <c r="OF9" s="381"/>
      <c r="OG9" s="375"/>
      <c r="OH9" s="382"/>
      <c r="OI9" s="374"/>
      <c r="OJ9" s="375"/>
      <c r="OK9" s="376"/>
      <c r="OL9" s="33"/>
      <c r="OM9" s="381"/>
      <c r="ON9" s="375"/>
      <c r="OO9" s="382"/>
      <c r="OP9" s="374"/>
      <c r="OQ9" s="375"/>
      <c r="OR9" s="376"/>
      <c r="OS9" s="33"/>
      <c r="OT9" s="381"/>
      <c r="OU9" s="375"/>
      <c r="OV9" s="382"/>
      <c r="OW9" s="374"/>
      <c r="OX9" s="375"/>
      <c r="OY9" s="376"/>
      <c r="OZ9" s="33"/>
      <c r="PA9" s="381"/>
      <c r="PB9" s="375"/>
      <c r="PC9" s="382"/>
      <c r="PD9" s="374"/>
      <c r="PE9" s="375"/>
      <c r="PF9" s="376"/>
      <c r="PG9" s="33"/>
      <c r="PH9" s="381"/>
      <c r="PI9" s="375"/>
      <c r="PJ9" s="382"/>
      <c r="PK9" s="374"/>
      <c r="PL9" s="375"/>
      <c r="PM9" s="376"/>
      <c r="PN9" s="33"/>
      <c r="PO9" s="381"/>
      <c r="PP9" s="375"/>
      <c r="PQ9" s="382"/>
      <c r="PR9" s="374"/>
      <c r="PS9" s="375"/>
      <c r="PT9" s="376"/>
      <c r="PU9" s="33"/>
      <c r="PV9" s="381"/>
      <c r="PW9" s="375"/>
      <c r="PX9" s="382"/>
      <c r="PY9" s="374"/>
      <c r="PZ9" s="375"/>
      <c r="QA9" s="376"/>
    </row>
    <row r="10" spans="1:443" ht="5.0999999999999996" customHeight="1" thickBot="1" x14ac:dyDescent="0.25">
      <c r="A10" s="405"/>
      <c r="B10" s="405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355"/>
      <c r="CN10" s="355"/>
      <c r="CO10" s="355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35"/>
      <c r="GL10" s="35"/>
      <c r="GM10" s="35"/>
      <c r="GN10" s="35"/>
      <c r="GO10" s="35"/>
      <c r="GP10" s="35"/>
      <c r="GQ10" s="30"/>
      <c r="GR10" s="258"/>
      <c r="GS10" s="258"/>
      <c r="GT10" s="258"/>
      <c r="GU10" s="258"/>
      <c r="GV10" s="258"/>
      <c r="GW10" s="258"/>
      <c r="GX10" s="30"/>
      <c r="GY10" s="35"/>
      <c r="GZ10" s="35"/>
      <c r="HA10" s="35"/>
      <c r="HB10" s="35"/>
      <c r="HC10" s="35"/>
      <c r="HD10" s="35"/>
      <c r="HE10" s="30"/>
      <c r="HF10" s="35"/>
      <c r="HG10" s="35"/>
      <c r="HH10" s="35"/>
      <c r="HI10" s="35"/>
      <c r="HJ10" s="35"/>
      <c r="HK10" s="35"/>
      <c r="HL10" s="30"/>
      <c r="HM10" s="35"/>
      <c r="HN10" s="35"/>
      <c r="HO10" s="35"/>
      <c r="HP10" s="35"/>
      <c r="HQ10" s="35"/>
      <c r="HR10" s="35"/>
      <c r="HS10" s="30"/>
      <c r="HT10" s="35"/>
      <c r="HU10" s="35"/>
      <c r="HV10" s="35"/>
      <c r="HW10" s="35"/>
      <c r="HX10" s="35"/>
      <c r="HY10" s="35"/>
      <c r="HZ10" s="30"/>
      <c r="IA10" s="35"/>
      <c r="IB10" s="35"/>
      <c r="IC10" s="35"/>
      <c r="ID10" s="35"/>
      <c r="IE10" s="35"/>
      <c r="IF10" s="35"/>
      <c r="IG10" s="30"/>
      <c r="IH10" s="35"/>
      <c r="II10" s="35"/>
      <c r="IJ10" s="35"/>
      <c r="IK10" s="35"/>
      <c r="IL10" s="35"/>
      <c r="IM10" s="35"/>
      <c r="IN10" s="30"/>
      <c r="IO10" s="35"/>
      <c r="IP10" s="35"/>
      <c r="IQ10" s="35"/>
      <c r="IR10" s="35"/>
      <c r="IS10" s="35"/>
      <c r="IT10" s="35"/>
      <c r="IU10" s="30"/>
      <c r="IV10" s="35"/>
      <c r="IW10" s="35"/>
      <c r="IX10" s="35"/>
      <c r="IY10" s="35"/>
      <c r="IZ10" s="35"/>
      <c r="JA10" s="35"/>
      <c r="JB10" s="30"/>
      <c r="JC10" s="35"/>
      <c r="JD10" s="35"/>
      <c r="JE10" s="35"/>
      <c r="JF10" s="35"/>
      <c r="JG10" s="35"/>
      <c r="JH10" s="35"/>
      <c r="JI10" s="30"/>
      <c r="JJ10" s="35"/>
      <c r="JK10" s="35"/>
      <c r="JL10" s="35"/>
      <c r="JM10" s="35"/>
      <c r="JN10" s="35"/>
      <c r="JO10" s="35"/>
      <c r="JP10" s="30"/>
      <c r="JQ10" s="35"/>
      <c r="JR10" s="35"/>
      <c r="JS10" s="35"/>
      <c r="JT10" s="35"/>
      <c r="JU10" s="35"/>
      <c r="JV10" s="35"/>
      <c r="JW10" s="30"/>
      <c r="JX10" s="35"/>
      <c r="JY10" s="35"/>
      <c r="JZ10" s="35"/>
      <c r="KA10" s="35"/>
      <c r="KB10" s="35"/>
      <c r="KC10" s="35"/>
      <c r="KD10" s="30"/>
      <c r="KE10" s="35"/>
      <c r="KF10" s="35"/>
      <c r="KG10" s="35"/>
      <c r="KH10" s="35"/>
      <c r="KI10" s="35"/>
      <c r="KJ10" s="35"/>
      <c r="KK10" s="30"/>
      <c r="KL10" s="35"/>
      <c r="KM10" s="35"/>
      <c r="KN10" s="35"/>
      <c r="KO10" s="35"/>
      <c r="KP10" s="35"/>
      <c r="KQ10" s="35"/>
      <c r="KR10" s="30"/>
      <c r="KS10" s="35"/>
      <c r="KT10" s="35"/>
      <c r="KU10" s="35"/>
      <c r="KV10" s="35"/>
      <c r="KW10" s="35"/>
      <c r="KX10" s="35"/>
      <c r="KY10" s="30"/>
      <c r="KZ10" s="35"/>
      <c r="LA10" s="35"/>
      <c r="LB10" s="35"/>
      <c r="LC10" s="35"/>
      <c r="LD10" s="35"/>
      <c r="LE10" s="35"/>
      <c r="LF10" s="30"/>
      <c r="LG10" s="35"/>
      <c r="LH10" s="35"/>
      <c r="LI10" s="35"/>
      <c r="LJ10" s="35"/>
      <c r="LK10" s="35"/>
      <c r="LL10" s="35"/>
      <c r="LM10" s="30"/>
      <c r="LN10" s="35"/>
      <c r="LO10" s="35"/>
      <c r="LP10" s="35"/>
      <c r="LQ10" s="35"/>
      <c r="LR10" s="35"/>
      <c r="LS10" s="35"/>
      <c r="LT10" s="30"/>
      <c r="LU10" s="35"/>
      <c r="LV10" s="35"/>
      <c r="LW10" s="35"/>
      <c r="LX10" s="35"/>
      <c r="LY10" s="35"/>
      <c r="LZ10" s="35"/>
      <c r="MA10" s="30"/>
      <c r="MB10" s="35"/>
      <c r="MC10" s="35"/>
      <c r="MD10" s="35"/>
      <c r="ME10" s="35"/>
      <c r="MF10" s="35"/>
      <c r="MG10" s="35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350" t="s">
        <v>275</v>
      </c>
      <c r="B11" s="352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36" t="s">
        <v>107</v>
      </c>
      <c r="GL11" s="37" t="s">
        <v>109</v>
      </c>
      <c r="GM11" s="37" t="s">
        <v>108</v>
      </c>
      <c r="GN11" s="37" t="s">
        <v>105</v>
      </c>
      <c r="GO11" s="38" t="s">
        <v>110</v>
      </c>
      <c r="GP11" s="39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36" t="s">
        <v>107</v>
      </c>
      <c r="GZ11" s="37" t="s">
        <v>109</v>
      </c>
      <c r="HA11" s="37" t="s">
        <v>108</v>
      </c>
      <c r="HB11" s="37" t="s">
        <v>105</v>
      </c>
      <c r="HC11" s="38" t="s">
        <v>110</v>
      </c>
      <c r="HD11" s="39" t="s">
        <v>111</v>
      </c>
      <c r="HE11" s="40"/>
      <c r="HF11" s="36" t="s">
        <v>107</v>
      </c>
      <c r="HG11" s="37" t="s">
        <v>109</v>
      </c>
      <c r="HH11" s="37" t="s">
        <v>108</v>
      </c>
      <c r="HI11" s="37" t="s">
        <v>105</v>
      </c>
      <c r="HJ11" s="38" t="s">
        <v>110</v>
      </c>
      <c r="HK11" s="39" t="s">
        <v>111</v>
      </c>
      <c r="HL11" s="40"/>
      <c r="HM11" s="41" t="s">
        <v>107</v>
      </c>
      <c r="HN11" s="37" t="s">
        <v>109</v>
      </c>
      <c r="HO11" s="37" t="s">
        <v>108</v>
      </c>
      <c r="HP11" s="37" t="s">
        <v>105</v>
      </c>
      <c r="HQ11" s="38" t="s">
        <v>110</v>
      </c>
      <c r="HR11" s="39" t="s">
        <v>111</v>
      </c>
      <c r="HS11" s="40"/>
      <c r="HT11" s="36" t="s">
        <v>107</v>
      </c>
      <c r="HU11" s="37" t="s">
        <v>109</v>
      </c>
      <c r="HV11" s="37" t="s">
        <v>108</v>
      </c>
      <c r="HW11" s="37" t="s">
        <v>105</v>
      </c>
      <c r="HX11" s="38" t="s">
        <v>110</v>
      </c>
      <c r="HY11" s="39" t="s">
        <v>111</v>
      </c>
      <c r="HZ11" s="40"/>
      <c r="IA11" s="36" t="s">
        <v>107</v>
      </c>
      <c r="IB11" s="37" t="s">
        <v>109</v>
      </c>
      <c r="IC11" s="37" t="s">
        <v>108</v>
      </c>
      <c r="ID11" s="37" t="s">
        <v>105</v>
      </c>
      <c r="IE11" s="38" t="s">
        <v>110</v>
      </c>
      <c r="IF11" s="39" t="s">
        <v>111</v>
      </c>
      <c r="IG11" s="40"/>
      <c r="IH11" s="36" t="s">
        <v>107</v>
      </c>
      <c r="II11" s="37" t="s">
        <v>109</v>
      </c>
      <c r="IJ11" s="37" t="s">
        <v>108</v>
      </c>
      <c r="IK11" s="37" t="s">
        <v>105</v>
      </c>
      <c r="IL11" s="38" t="s">
        <v>110</v>
      </c>
      <c r="IM11" s="39" t="s">
        <v>111</v>
      </c>
      <c r="IN11" s="40"/>
      <c r="IO11" s="36" t="s">
        <v>107</v>
      </c>
      <c r="IP11" s="37" t="s">
        <v>109</v>
      </c>
      <c r="IQ11" s="37" t="s">
        <v>108</v>
      </c>
      <c r="IR11" s="37" t="s">
        <v>105</v>
      </c>
      <c r="IS11" s="38" t="s">
        <v>110</v>
      </c>
      <c r="IT11" s="39" t="s">
        <v>111</v>
      </c>
      <c r="IU11" s="40"/>
      <c r="IV11" s="36" t="s">
        <v>107</v>
      </c>
      <c r="IW11" s="37" t="s">
        <v>109</v>
      </c>
      <c r="IX11" s="37" t="s">
        <v>108</v>
      </c>
      <c r="IY11" s="37" t="s">
        <v>105</v>
      </c>
      <c r="IZ11" s="38" t="s">
        <v>110</v>
      </c>
      <c r="JA11" s="39" t="s">
        <v>111</v>
      </c>
      <c r="JB11" s="40"/>
      <c r="JC11" s="36" t="s">
        <v>107</v>
      </c>
      <c r="JD11" s="37" t="s">
        <v>109</v>
      </c>
      <c r="JE11" s="37" t="s">
        <v>108</v>
      </c>
      <c r="JF11" s="37" t="s">
        <v>105</v>
      </c>
      <c r="JG11" s="38" t="s">
        <v>110</v>
      </c>
      <c r="JH11" s="39" t="s">
        <v>111</v>
      </c>
      <c r="JI11" s="40"/>
      <c r="JJ11" s="36" t="s">
        <v>107</v>
      </c>
      <c r="JK11" s="37" t="s">
        <v>109</v>
      </c>
      <c r="JL11" s="37" t="s">
        <v>108</v>
      </c>
      <c r="JM11" s="37" t="s">
        <v>105</v>
      </c>
      <c r="JN11" s="38" t="s">
        <v>110</v>
      </c>
      <c r="JO11" s="39" t="s">
        <v>111</v>
      </c>
      <c r="JP11" s="40"/>
      <c r="JQ11" s="36" t="s">
        <v>107</v>
      </c>
      <c r="JR11" s="37" t="s">
        <v>109</v>
      </c>
      <c r="JS11" s="37" t="s">
        <v>108</v>
      </c>
      <c r="JT11" s="37" t="s">
        <v>105</v>
      </c>
      <c r="JU11" s="38" t="s">
        <v>110</v>
      </c>
      <c r="JV11" s="39" t="s">
        <v>111</v>
      </c>
      <c r="JW11" s="40"/>
      <c r="JX11" s="36" t="s">
        <v>107</v>
      </c>
      <c r="JY11" s="37" t="s">
        <v>109</v>
      </c>
      <c r="JZ11" s="37" t="s">
        <v>108</v>
      </c>
      <c r="KA11" s="37" t="s">
        <v>105</v>
      </c>
      <c r="KB11" s="38" t="s">
        <v>110</v>
      </c>
      <c r="KC11" s="39" t="s">
        <v>111</v>
      </c>
      <c r="KD11" s="40"/>
      <c r="KE11" s="36" t="s">
        <v>107</v>
      </c>
      <c r="KF11" s="37" t="s">
        <v>109</v>
      </c>
      <c r="KG11" s="37" t="s">
        <v>108</v>
      </c>
      <c r="KH11" s="37" t="s">
        <v>105</v>
      </c>
      <c r="KI11" s="38" t="s">
        <v>110</v>
      </c>
      <c r="KJ11" s="39" t="s">
        <v>111</v>
      </c>
      <c r="KK11" s="40"/>
      <c r="KL11" s="36" t="s">
        <v>107</v>
      </c>
      <c r="KM11" s="37" t="s">
        <v>109</v>
      </c>
      <c r="KN11" s="37" t="s">
        <v>108</v>
      </c>
      <c r="KO11" s="37" t="s">
        <v>105</v>
      </c>
      <c r="KP11" s="38" t="s">
        <v>110</v>
      </c>
      <c r="KQ11" s="39" t="s">
        <v>111</v>
      </c>
      <c r="KR11" s="40"/>
      <c r="KS11" s="36" t="s">
        <v>107</v>
      </c>
      <c r="KT11" s="37" t="s">
        <v>109</v>
      </c>
      <c r="KU11" s="37" t="s">
        <v>108</v>
      </c>
      <c r="KV11" s="37" t="s">
        <v>105</v>
      </c>
      <c r="KW11" s="38" t="s">
        <v>110</v>
      </c>
      <c r="KX11" s="39" t="s">
        <v>111</v>
      </c>
      <c r="KY11" s="40"/>
      <c r="KZ11" s="36" t="s">
        <v>107</v>
      </c>
      <c r="LA11" s="37" t="s">
        <v>109</v>
      </c>
      <c r="LB11" s="37" t="s">
        <v>108</v>
      </c>
      <c r="LC11" s="37" t="s">
        <v>105</v>
      </c>
      <c r="LD11" s="38" t="s">
        <v>110</v>
      </c>
      <c r="LE11" s="39" t="s">
        <v>111</v>
      </c>
      <c r="LF11" s="40"/>
      <c r="LG11" s="36" t="s">
        <v>107</v>
      </c>
      <c r="LH11" s="37" t="s">
        <v>109</v>
      </c>
      <c r="LI11" s="37" t="s">
        <v>108</v>
      </c>
      <c r="LJ11" s="37" t="s">
        <v>105</v>
      </c>
      <c r="LK11" s="38" t="s">
        <v>110</v>
      </c>
      <c r="LL11" s="39" t="s">
        <v>111</v>
      </c>
      <c r="LM11" s="40"/>
      <c r="LN11" s="36" t="s">
        <v>107</v>
      </c>
      <c r="LO11" s="37" t="s">
        <v>109</v>
      </c>
      <c r="LP11" s="37" t="s">
        <v>108</v>
      </c>
      <c r="LQ11" s="37" t="s">
        <v>105</v>
      </c>
      <c r="LR11" s="38" t="s">
        <v>110</v>
      </c>
      <c r="LS11" s="39" t="s">
        <v>111</v>
      </c>
      <c r="LT11" s="40"/>
      <c r="LU11" s="36" t="s">
        <v>107</v>
      </c>
      <c r="LV11" s="37" t="s">
        <v>109</v>
      </c>
      <c r="LW11" s="37" t="s">
        <v>108</v>
      </c>
      <c r="LX11" s="37" t="s">
        <v>105</v>
      </c>
      <c r="LY11" s="38" t="s">
        <v>110</v>
      </c>
      <c r="LZ11" s="39" t="s">
        <v>111</v>
      </c>
      <c r="MA11" s="40"/>
      <c r="MB11" s="36" t="s">
        <v>107</v>
      </c>
      <c r="MC11" s="37" t="s">
        <v>109</v>
      </c>
      <c r="MD11" s="37" t="s">
        <v>108</v>
      </c>
      <c r="ME11" s="37" t="s">
        <v>105</v>
      </c>
      <c r="MF11" s="38" t="s">
        <v>110</v>
      </c>
      <c r="MG11" s="39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92" t="str">
        <f>IF(ISBLANK($GP$3),"",IF(ISBLANK(Tipy!FJ6),0,IF(AND(Tipy!FJ6=Výsledky!$GN$3,Tipy!FL6=Výsledky!$GP$3),50,0)))</f>
        <v/>
      </c>
      <c r="GL12" s="92" t="str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/>
      </c>
      <c r="GM12" s="92" t="str">
        <f>IF(ISBLANK($GP$3),"",IF(OR(Tipy!FM6=Výsledky!$GK$6,Tipy!FM6=Výsledky!$GK$7,Tipy!FM6=Výsledky!$GK$8,Tipy!FM6=Výsledky!$GK$9),30,0))</f>
        <v/>
      </c>
      <c r="GN12" s="92" t="str">
        <f>IF(ISBLANK($GP$3),"",IF(OR(Tipy!FN6=Výsledky!$GN$6,Tipy!FN6=Výsledky!$GN$7,Tipy!FN6=Výsledky!$GN$8,Tipy!FN6=Výsledky!$GN$9),10,0))</f>
        <v/>
      </c>
      <c r="GO12" s="93" t="str">
        <f>IF(ISBLANK($GP$3),"",IF(ISBLANK(Tipy!FJ6),0,IF(OR(AND(Tipy!FJ6=Výsledky!$GN$3,OR(Tipy!FL6=Výsledky!$GP$3+1,Tipy!FL6=Výsledky!$GP$3-1)),AND(Tipy!FL6=Výsledky!$GP$3,OR(Tipy!FJ6=Výsledky!$GN$3+1,Tipy!FJ6=Výsledky!$GN$3-1))),10,0)))</f>
        <v/>
      </c>
      <c r="GP12" s="95" t="str">
        <f>IF(ISBLANK($GP$3),"",IF(ISBLANK(Tipy!FJ6),"-",SUM(GK12:GO12)))</f>
        <v/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92">
        <f>IF(ISBLANK($HD$3),"",IF(ISBLANK(Tipy!FV6),0,IF(AND(Tipy!FV6=Výsledky!$HB$3,Tipy!FX6=Výsledky!$HD$3),50,0)))</f>
        <v>0</v>
      </c>
      <c r="GZ12" s="9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92">
        <f>IF(ISBLANK($HD$3),"",IF(OR(Tipy!FY6=Výsledky!$GY$6,Tipy!FY6=Výsledky!$GY$7,Tipy!FY6=Výsledky!$GY$8,Tipy!FY6=Výsledky!$GY$9),30,0))</f>
        <v>0</v>
      </c>
      <c r="HB12" s="92">
        <f>IF(ISBLANK($HD$3),"",IF(OR(Tipy!FZ6=Výsledky!$HB$6,Tipy!FZ6=Výsledky!$HB$7,Tipy!FZ6=Výsledky!$HB$8,Tipy!FZ6=Výsledky!$HB$9),10,0))</f>
        <v>10</v>
      </c>
      <c r="HC12" s="9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95">
        <f>IF(ISBLANK($HD$3),"",IF(ISBLANK(Tipy!FV6),"-",SUM(GY12:HC12)))</f>
        <v>30</v>
      </c>
      <c r="HE12" s="94"/>
      <c r="HF12" s="92">
        <f>IF(ISBLANK($HK$3),"",IF(ISBLANK(Tipy!GB6),0,IF(AND(Tipy!GB6=Výsledky!$HI$3,Tipy!GD6=Výsledky!$HK$3),50,0)))</f>
        <v>0</v>
      </c>
      <c r="HG12" s="9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92">
        <f>IF(ISBLANK($HK$3),"",IF(OR(Tipy!GE6=Výsledky!$HF$6,Tipy!GE6=Výsledky!$HF$7,Tipy!GE6=Výsledky!$HF$8,Tipy!GE6=Výsledky!$HF$9),30,0))</f>
        <v>0</v>
      </c>
      <c r="HI12" s="92">
        <f>IF(ISBLANK($HK$3),"",IF(OR(Tipy!GF6=Výsledky!$HI$6,Tipy!GF6=Výsledky!$HI$7,Tipy!GF6=Výsledky!$HI$8,Tipy!GF6=Výsledky!$HI$9),10,0))</f>
        <v>0</v>
      </c>
      <c r="HJ12" s="9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95">
        <f>IF(ISBLANK($HK$3),"",IF(ISBLANK(Tipy!GB6),"-",SUM(HF12:HJ12)))</f>
        <v>30</v>
      </c>
      <c r="HL12" s="94"/>
      <c r="HM12" s="92">
        <f>IF(ISBLANK($HR$3),"",IF(ISBLANK(Tipy!GH6),0,IF(AND(Tipy!GH6=Výsledky!$HP$3,Tipy!GJ6=Výsledky!$HR$3),50,0)))</f>
        <v>0</v>
      </c>
      <c r="HN12" s="9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92">
        <f>IF(ISBLANK($HR$3),"",IF(OR(Tipy!GK6=Výsledky!$HM$6,Tipy!GK6=Výsledky!$HM$7,Tipy!GK6=Výsledky!$HM$8,Tipy!GK6=Výsledky!$HM$9),30,0))</f>
        <v>0</v>
      </c>
      <c r="HP12" s="92">
        <f>IF(ISBLANK($HR$3),"",IF(OR(Tipy!GL6=Výsledky!$HP$6,Tipy!GL6=Výsledky!$HP$7,Tipy!GL6=Výsledky!$HP$8,Tipy!GL6=Výsledky!$HP$9),10,0))</f>
        <v>0</v>
      </c>
      <c r="HQ12" s="9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95">
        <f>IF(ISBLANK($HR$3),"",IF(ISBLANK(Tipy!GH6),"-",SUM(HM12:HQ12)))</f>
        <v>0</v>
      </c>
      <c r="HS12" s="94"/>
      <c r="HT12" s="92">
        <f>IF(ISBLANK($HY$3),"",IF(ISBLANK(Tipy!GN6),0,IF(AND(Tipy!GN6=Výsledky!$HW$3,Tipy!GP6=Výsledky!$HY$3),50,0)))</f>
        <v>0</v>
      </c>
      <c r="HU12" s="9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92">
        <f>IF(ISBLANK($HY$3),"",IF(OR(Tipy!GQ6=Výsledky!$HT$6,Tipy!GQ6=Výsledky!$HT$7,Tipy!GQ6=Výsledky!$HT$8,Tipy!GQ6=Výsledky!$HT$9),30,0))</f>
        <v>0</v>
      </c>
      <c r="HW12" s="92">
        <f>IF(ISBLANK($HY$3),"",IF(OR(Tipy!GR6=Výsledky!$HW$6,Tipy!GR6=Výsledky!$HW$7,Tipy!GR6=Výsledky!$HW$8,Tipy!GR6=Výsledky!$HW$9),10,0))</f>
        <v>10</v>
      </c>
      <c r="HX12" s="9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95">
        <f>IF(ISBLANK($HY$3),"",IF(ISBLANK(Tipy!GN6),"-",SUM(HT12:HX12)))</f>
        <v>30</v>
      </c>
      <c r="HZ12" s="94"/>
      <c r="IA12" s="92" t="str">
        <f>IF(ISBLANK(IF3),"",IF(ISBLANK(Tipy!HV6),0,IF(AND(Tipy!HV6=Výsledky!ID3,Tipy!HX6=Výsledky!IF3),50,0)))</f>
        <v/>
      </c>
      <c r="IB12" s="92" t="str">
        <f>IF(ISBLANK(IF3),"",IF(ISBLANK(Tipy!HV6),0,IF(AND(Tipy!HV6=Výsledky!ID3,Tipy!HX6=Výsledky!IF3),0,IF(AND(Tipy!HV6-Tipy!HX6&gt;0,Výsledky!ID3-Výsledky!IF3&gt;0),20,IF(AND(Tipy!HV6-Tipy!HX6=0,Výsledky!ID3-Výsledky!IF3=0),20,IF(AND(Tipy!HV6-Tipy!HX6&lt;0,Výsledky!ID3-Výsledky!IF3&lt;0),20,0))))))</f>
        <v/>
      </c>
      <c r="IC12" s="92" t="str">
        <f>IF(ISBLANK(IF3),"",IF(OR(Tipy!HY6=Výsledky!IA6,Tipy!HY6=Výsledky!IA7,Tipy!HY6=Výsledky!IA8,Tipy!HY6=Výsledky!IA9),30,0))</f>
        <v/>
      </c>
      <c r="ID12" s="92" t="str">
        <f>IF(ISBLANK(IF3),"",IF(OR(Tipy!HZ6=Výsledky!ID6,Tipy!HZ6=Výsledky!ID7,Tipy!HZ6=Výsledky!ID8,Tipy!HZ6=Výsledky!ID9),10,0))</f>
        <v/>
      </c>
      <c r="IE12" s="93" t="str">
        <f>IF(ISBLANK(IF3),"",IF(ISBLANK(Tipy!HV6),0,IF(OR(AND(Tipy!HV6=Výsledky!ID3,OR(Tipy!HX6=Výsledky!IF3+1,Tipy!HX6=Výsledky!IF3-1)),AND(Tipy!HX6=Výsledky!IF3,OR(Tipy!HV6=Výsledky!ID3+1,Tipy!HV6=Výsledky!ID3-1))),10,0)))</f>
        <v/>
      </c>
      <c r="IF12" s="95" t="str">
        <f>IF(ISBLANK(IF3),"",IF(ISBLANK(Tipy!HV6),"-",SUM(IA12:IE12)))</f>
        <v/>
      </c>
      <c r="IG12" s="94"/>
      <c r="IH12" s="92" t="str">
        <f>IF(ISBLANK(IM3),"",IF(ISBLANK(Tipy!IC6),0,IF(AND(Tipy!IC6=Výsledky!IK3,Tipy!IE6=Výsledky!IM3),50,0)))</f>
        <v/>
      </c>
      <c r="II12" s="92" t="str">
        <f>IF(ISBLANK(IM3),"",IF(ISBLANK(Tipy!IC6),0,IF(AND(Tipy!IC6=Výsledky!IK3,Tipy!IE6=Výsledky!IM3),0,IF(AND(Tipy!IC6-Tipy!IE6&gt;0,Výsledky!IK3-Výsledky!IM3&gt;0),20,IF(AND(Tipy!IC6-Tipy!IE6=0,Výsledky!IK3-Výsledky!IM3=0),20,IF(AND(Tipy!IC6-Tipy!IE6&lt;0,Výsledky!IK3-Výsledky!IM3&lt;0),20,0))))))</f>
        <v/>
      </c>
      <c r="IJ12" s="92" t="str">
        <f>IF(ISBLANK(IM3),"",IF(OR(Tipy!IF6=Výsledky!IH6,Tipy!IF6=Výsledky!IH7,Tipy!IF6=Výsledky!IH8,Tipy!IF6=Výsledky!IH9),30,0))</f>
        <v/>
      </c>
      <c r="IK12" s="92" t="str">
        <f>IF(ISBLANK(IM3),"",IF(OR(Tipy!IG6=Výsledky!IK6,Tipy!IG6=Výsledky!IK7,Tipy!IG6=Výsledky!IK8,Tipy!IG6=Výsledky!IK9),10,0))</f>
        <v/>
      </c>
      <c r="IL12" s="93" t="str">
        <f>IF(ISBLANK(IM3),"",IF(ISBLANK(Tipy!IC6),0,IF(OR(AND(Tipy!IC6=Výsledky!IK3,OR(Tipy!IE6=Výsledky!IM3+1,Tipy!IE6=Výsledky!IM3-1)),AND(Tipy!IE6=Výsledky!IM3,OR(Tipy!IC6=Výsledky!IK3+1,Tipy!IC6=Výsledky!IK3-1))),10,0)))</f>
        <v/>
      </c>
      <c r="IM12" s="95" t="str">
        <f>IF(ISBLANK(IM3),"",IF(ISBLANK(Tipy!IC6),"-",SUM(IH12:IL12)))</f>
        <v/>
      </c>
      <c r="IN12" s="94"/>
      <c r="IO12" s="92" t="str">
        <f>IF(ISBLANK(IT3),"",IF(ISBLANK(Tipy!IJ6),0,IF(AND(Tipy!IJ6=Výsledky!IR3,Tipy!IL6=Výsledky!IT3),50,0)))</f>
        <v/>
      </c>
      <c r="IP12" s="92" t="str">
        <f>IF(ISBLANK(IT3),"",IF(ISBLANK(Tipy!IJ6),0,IF(AND(Tipy!IJ6=Výsledky!IR3,Tipy!IL6=Výsledky!IT3),0,IF(AND(Tipy!IJ6-Tipy!IL6&gt;0,Výsledky!IR3-Výsledky!IT3&gt;0),20,IF(AND(Tipy!IJ6-Tipy!IL6=0,Výsledky!IR3-Výsledky!IT3=0),20,IF(AND(Tipy!IJ6-Tipy!IL6&lt;0,Výsledky!IR3-Výsledky!IT3&lt;0),20,0))))))</f>
        <v/>
      </c>
      <c r="IQ12" s="92" t="str">
        <f>IF(ISBLANK(IT3),"",IF(OR(Tipy!IM6=Výsledky!IO6,Tipy!IM6=Výsledky!IO7,Tipy!IM6=Výsledky!IO8,Tipy!IM6=Výsledky!IO9),30,0))</f>
        <v/>
      </c>
      <c r="IR12" s="92" t="str">
        <f>IF(ISBLANK(IT3),"",IF(OR(Tipy!IN6=Výsledky!IR6,Tipy!IN6=Výsledky!IR7,Tipy!IN6=Výsledky!IR8,Tipy!IN6=Výsledky!IR9),10,0))</f>
        <v/>
      </c>
      <c r="IS12" s="93" t="str">
        <f>IF(ISBLANK(IT3),"",IF(ISBLANK(Tipy!IJ6),0,IF(OR(AND(Tipy!IJ6=Výsledky!IR3,OR(Tipy!IL6=Výsledky!IT3+1,Tipy!IL6=Výsledky!IT3-1)),AND(Tipy!IL6=Výsledky!IT3,OR(Tipy!IJ6=Výsledky!IR3+1,Tipy!IJ6=Výsledky!IR3-1))),10,0)))</f>
        <v/>
      </c>
      <c r="IT12" s="95" t="str">
        <f>IF(ISBLANK(IT3),"",IF(ISBLANK(Tipy!IJ6),"-",SUM(IO12:IS12)))</f>
        <v/>
      </c>
      <c r="IU12" s="94"/>
      <c r="IV12" s="92" t="str">
        <f>IF(ISBLANK(JA3),"",IF(ISBLANK(Tipy!IQ6),0,IF(AND(Tipy!IQ6=Výsledky!IY3,Tipy!IS6=Výsledky!JA3),50,0)))</f>
        <v/>
      </c>
      <c r="IW12" s="92" t="str">
        <f>IF(ISBLANK(JA3),"",IF(ISBLANK(Tipy!IQ6),0,IF(AND(Tipy!IQ6=Výsledky!IY3,Tipy!IS6=Výsledky!JA3),0,IF(AND(Tipy!IQ6-Tipy!IS6&gt;0,Výsledky!IY3-Výsledky!JA3&gt;0),20,IF(AND(Tipy!IQ6-Tipy!IS6=0,Výsledky!IY3-Výsledky!JA3=0),20,IF(AND(Tipy!IQ6-Tipy!IS6&lt;0,Výsledky!IY3-Výsledky!JA3&lt;0),20,0))))))</f>
        <v/>
      </c>
      <c r="IX12" s="92" t="str">
        <f>IF(ISBLANK(JA3),"",IF(OR(Tipy!IT6=Výsledky!IV6,Tipy!IT6=Výsledky!IV7,Tipy!IT6=Výsledky!IV8,Tipy!IT6=Výsledky!IV9),30,0))</f>
        <v/>
      </c>
      <c r="IY12" s="92" t="str">
        <f>IF(ISBLANK(JA3),"",IF(OR(Tipy!IU6=Výsledky!IY6,Tipy!IU6=Výsledky!IY7,Tipy!IU6=Výsledky!IY8,Tipy!IU6=Výsledky!IY9),10,0))</f>
        <v/>
      </c>
      <c r="IZ12" s="93" t="str">
        <f>IF(ISBLANK(JA3),"",IF(ISBLANK(Tipy!IQ6),0,IF(OR(AND(Tipy!IQ6=Výsledky!IY3,OR(Tipy!IS6=Výsledky!JA3+1,Tipy!IS6=Výsledky!JA3-1)),AND(Tipy!IS6=Výsledky!JA3,OR(Tipy!IQ6=Výsledky!IY3+1,Tipy!IQ6=Výsledky!IY3-1))),10,0)))</f>
        <v/>
      </c>
      <c r="JA12" s="95" t="str">
        <f>IF(ISBLANK(JA3),"",IF(ISBLANK(Tipy!IQ6),"-",SUM(IV12:IZ12)))</f>
        <v/>
      </c>
      <c r="JB12" s="94"/>
      <c r="JC12" s="92" t="str">
        <f>IF(ISBLANK(JH3),"",IF(ISBLANK(Tipy!IX6),0,IF(AND(Tipy!IX6=Výsledky!JF3,Tipy!IZ6=Výsledky!JH3),50,0)))</f>
        <v/>
      </c>
      <c r="JD12" s="92" t="str">
        <f>IF(ISBLANK(JH3),"",IF(ISBLANK(Tipy!IX6),0,IF(AND(Tipy!IX6=Výsledky!JF3,Tipy!IZ6=Výsledky!JH3),0,IF(AND(Tipy!IX6-Tipy!IZ6&gt;0,Výsledky!JF3-Výsledky!JH3&gt;0),20,IF(AND(Tipy!IX6-Tipy!IZ6=0,Výsledky!JF3-Výsledky!JH3=0),20,IF(AND(Tipy!IX6-Tipy!IZ6&lt;0,Výsledky!JF3-Výsledky!JH3&lt;0),20,0))))))</f>
        <v/>
      </c>
      <c r="JE12" s="92" t="str">
        <f>IF(ISBLANK(JH3),"",IF(OR(Tipy!JA6=Výsledky!JC6,Tipy!JA6=Výsledky!JC7,Tipy!JA6=Výsledky!JC8,Tipy!JA6=Výsledky!JC9),30,0))</f>
        <v/>
      </c>
      <c r="JF12" s="92" t="str">
        <f>IF(ISBLANK(JH3),"",IF(OR(Tipy!JB6=Výsledky!JF6,Tipy!JB6=Výsledky!JF7,Tipy!JB6=Výsledky!JF8,Tipy!JB6=Výsledky!JF9),10,0))</f>
        <v/>
      </c>
      <c r="JG12" s="93" t="str">
        <f>IF(ISBLANK(JH3),"",IF(ISBLANK(Tipy!IX6),0,IF(OR(AND(Tipy!IX6=Výsledky!JF3,OR(Tipy!IZ6=Výsledky!JH3+1,Tipy!IZ6=Výsledky!JH3-1)),AND(Tipy!IZ6=Výsledky!JH3,OR(Tipy!IX6=Výsledky!JF3+1,Tipy!IX6=Výsledky!JF3-1))),10,0)))</f>
        <v/>
      </c>
      <c r="JH12" s="95" t="str">
        <f>IF(ISBLANK(JH3),"",IF(ISBLANK(Tipy!IX6),"-",SUM(JC12:JG12)))</f>
        <v/>
      </c>
      <c r="JI12" s="94"/>
      <c r="JJ12" s="92" t="str">
        <f>IF(ISBLANK(JO3),"",IF(ISBLANK(Tipy!JE6),0,IF(AND(Tipy!JE6=Výsledky!JM3,Tipy!JG6=Výsledky!JO3),50,0)))</f>
        <v/>
      </c>
      <c r="JK12" s="92" t="str">
        <f>IF(ISBLANK(JO3),"",IF(ISBLANK(Tipy!JE6),0,IF(AND(Tipy!JE6=Výsledky!JM3,Tipy!JG6=Výsledky!JO3),0,IF(AND(Tipy!JE6-Tipy!JG6&gt;0,Výsledky!JM3-Výsledky!JO3&gt;0),20,IF(AND(Tipy!JE6-Tipy!JG6=0,Výsledky!JM3-Výsledky!JO3=0),20,IF(AND(Tipy!JE6-Tipy!JG6&lt;0,Výsledky!JM3-Výsledky!JO3&lt;0),20,0))))))</f>
        <v/>
      </c>
      <c r="JL12" s="92" t="str">
        <f>IF(ISBLANK(JO3),"",IF(OR(Tipy!JH6=Výsledky!JJ6,Tipy!JH6=Výsledky!JJ7,Tipy!JH6=Výsledky!JJ8,Tipy!JH6=Výsledky!JJ9),30,0))</f>
        <v/>
      </c>
      <c r="JM12" s="92" t="str">
        <f>IF(ISBLANK(JO3),"",IF(OR(Tipy!JI6=Výsledky!JM6,Tipy!JI6=Výsledky!JM7,Tipy!JI6=Výsledky!JM8,Tipy!JI6=Výsledky!JM9),10,0))</f>
        <v/>
      </c>
      <c r="JN12" s="93" t="str">
        <f>IF(ISBLANK(JO3),"",IF(ISBLANK(Tipy!JE6),0,IF(OR(AND(Tipy!JE6=Výsledky!JM3,OR(Tipy!JG6=Výsledky!JO3+1,Tipy!JG6=Výsledky!JO3-1)),AND(Tipy!JG6=Výsledky!JO3,OR(Tipy!JE6=Výsledky!JM3+1,Tipy!JE6=Výsledky!JM3-1))),10,0)))</f>
        <v/>
      </c>
      <c r="JO12" s="95" t="str">
        <f>IF(ISBLANK(JO3),"",IF(ISBLANK(Tipy!JE6),"-",SUM(JJ12:JN12)))</f>
        <v/>
      </c>
      <c r="JP12" s="94"/>
      <c r="JQ12" s="92" t="str">
        <f>IF(ISBLANK(JV3),"",IF(ISBLANK(Tipy!JL6),0,IF(AND(Tipy!JL6=Výsledky!JT3,Tipy!JN6=Výsledky!JV3),50,0)))</f>
        <v/>
      </c>
      <c r="JR12" s="92" t="str">
        <f>IF(ISBLANK(JV3),"",IF(ISBLANK(Tipy!JL6),0,IF(AND(Tipy!JL6=Výsledky!JT3,Tipy!JN6=Výsledky!JV3),0,IF(AND(Tipy!JL6-Tipy!JN6&gt;0,Výsledky!JT3-Výsledky!JV3&gt;0),20,IF(AND(Tipy!JL6-Tipy!JN6=0,Výsledky!JT3-Výsledky!JV3=0),20,IF(AND(Tipy!JL6-Tipy!JN6&lt;0,Výsledky!JT3-Výsledky!JV3&lt;0),20,0))))))</f>
        <v/>
      </c>
      <c r="JS12" s="92" t="str">
        <f>IF(ISBLANK(JV3),"",IF(OR(Tipy!JO6=Výsledky!JQ6,Tipy!JO6=Výsledky!JQ7,Tipy!JO6=Výsledky!JQ8,Tipy!JO6=Výsledky!JQ9),30,0))</f>
        <v/>
      </c>
      <c r="JT12" s="92" t="str">
        <f>IF(ISBLANK(JV3),"",IF(OR(Tipy!JP6=Výsledky!JT6,Tipy!JP6=Výsledky!JT7,Tipy!JP6=Výsledky!JT8,Tipy!JP6=Výsledky!JT9),10,0))</f>
        <v/>
      </c>
      <c r="JU12" s="93" t="str">
        <f>IF(ISBLANK(JV3),"",IF(ISBLANK(Tipy!JL6),0,IF(OR(AND(Tipy!JL6=Výsledky!JT3,OR(Tipy!JN6=Výsledky!JV3+1,Tipy!JN6=Výsledky!JV3-1)),AND(Tipy!JN6=Výsledky!JV3,OR(Tipy!JL6=Výsledky!JT3+1,Tipy!JL6=Výsledky!JT3-1))),10,0)))</f>
        <v/>
      </c>
      <c r="JV12" s="95" t="str">
        <f>IF(ISBLANK(JV3),"",IF(ISBLANK(Tipy!JL6),"-",SUM(JQ12:JU12)))</f>
        <v/>
      </c>
      <c r="JW12" s="94"/>
      <c r="JX12" s="92" t="str">
        <f>IF(ISBLANK(KC3),"",IF(ISBLANK(Tipy!JS6),0,IF(AND(Tipy!JS6=Výsledky!KA3,Tipy!JU6=Výsledky!KC3),50,0)))</f>
        <v/>
      </c>
      <c r="JY12" s="92" t="str">
        <f>IF(ISBLANK(KC3),"",IF(ISBLANK(Tipy!JS6),0,IF(AND(Tipy!JS6=Výsledky!KA3,Tipy!JU6=Výsledky!KC3),0,IF(AND(Tipy!JS6-Tipy!JU6&gt;0,Výsledky!KA3-Výsledky!KC3&gt;0),20,IF(AND(Tipy!JS6-Tipy!JU6=0,Výsledky!KA3-Výsledky!KC3=0),20,IF(AND(Tipy!JS6-Tipy!JU6&lt;0,Výsledky!KA3-Výsledky!KC3&lt;0),20,0))))))</f>
        <v/>
      </c>
      <c r="JZ12" s="92" t="str">
        <f>IF(ISBLANK(KC3),"",IF(OR(Tipy!JV6=Výsledky!JX6,Tipy!JV6=Výsledky!JX7,Tipy!JV6=Výsledky!JX8,Tipy!JV6=Výsledky!JX9),30,0))</f>
        <v/>
      </c>
      <c r="KA12" s="92" t="str">
        <f>IF(ISBLANK(KC3),"",IF(OR(Tipy!JW6=Výsledky!KA6,Tipy!JW6=Výsledky!KA7,Tipy!JW6=Výsledky!KA8,Tipy!JW6=Výsledky!KA9),10,0))</f>
        <v/>
      </c>
      <c r="KB12" s="93" t="str">
        <f>IF(ISBLANK(KC3),"",IF(ISBLANK(Tipy!JS6),0,IF(OR(AND(Tipy!JS6=Výsledky!KA3,OR(Tipy!JU6=Výsledky!KC3+1,Tipy!JU6=Výsledky!KC3-1)),AND(Tipy!JU6=Výsledky!KC3,OR(Tipy!JS6=Výsledky!KA3+1,Tipy!JS6=Výsledky!KA3-1))),10,0)))</f>
        <v/>
      </c>
      <c r="KC12" s="95" t="str">
        <f>IF(ISBLANK(KC3),"",IF(ISBLANK(Tipy!JS6),"-",SUM(JX12:KB12)))</f>
        <v/>
      </c>
      <c r="KD12" s="94"/>
      <c r="KE12" s="92" t="str">
        <f>IF(ISBLANK(KJ3),"",IF(ISBLANK(Tipy!JZ6),0,IF(AND(Tipy!JZ6=Výsledky!KH3,Tipy!KB6=Výsledky!KJ3),50,0)))</f>
        <v/>
      </c>
      <c r="KF12" s="92" t="str">
        <f>IF(ISBLANK(KJ3),"",IF(ISBLANK(Tipy!JZ6),0,IF(AND(Tipy!JZ6=Výsledky!KH3,Tipy!KB6=Výsledky!KJ3),0,IF(AND(Tipy!JZ6-Tipy!KB6&gt;0,Výsledky!KH3-Výsledky!KJ3&gt;0),20,IF(AND(Tipy!JZ6-Tipy!KB6=0,Výsledky!KH3-Výsledky!KJ3=0),20,IF(AND(Tipy!JZ6-Tipy!KB6&lt;0,Výsledky!KH3-Výsledky!KJ3&lt;0),20,0))))))</f>
        <v/>
      </c>
      <c r="KG12" s="92" t="str">
        <f>IF(ISBLANK(KJ3),"",IF(OR(Tipy!KC6=Výsledky!KE6,Tipy!KC6=Výsledky!KE7,Tipy!KC6=Výsledky!KE8,Tipy!KC6=Výsledky!KE9),30,0))</f>
        <v/>
      </c>
      <c r="KH12" s="92" t="str">
        <f>IF(ISBLANK(KJ3),"",IF(OR(Tipy!KD6=Výsledky!KH6,Tipy!KD6=Výsledky!KH7,Tipy!KD6=Výsledky!KH8,Tipy!KD6=Výsledky!KH9),10,0))</f>
        <v/>
      </c>
      <c r="KI12" s="93" t="str">
        <f>IF(ISBLANK(KJ3),"",IF(ISBLANK(Tipy!JZ6),0,IF(OR(AND(Tipy!JZ6=Výsledky!KH3,OR(Tipy!KB6=Výsledky!KJ3+1,Tipy!KB6=Výsledky!KJ3-1)),AND(Tipy!KB6=Výsledky!KJ3,OR(Tipy!JZ6=Výsledky!KH3+1,Tipy!JZ6=Výsledky!KH3-1))),10,0)))</f>
        <v/>
      </c>
      <c r="KJ12" s="95" t="str">
        <f>IF(ISBLANK(KJ3),"",IF(ISBLANK(Tipy!JZ6),"-",SUM(KE12:KI12)))</f>
        <v/>
      </c>
      <c r="KK12" s="94"/>
      <c r="KL12" s="92" t="str">
        <f>IF(ISBLANK(KQ3),"",IF(ISBLANK(Tipy!KG6),0,IF(AND(Tipy!KG6=Výsledky!KO3,Tipy!KI6=Výsledky!KQ3),50,0)))</f>
        <v/>
      </c>
      <c r="KM12" s="92" t="str">
        <f>IF(ISBLANK(KQ3),"",IF(ISBLANK(Tipy!KG6),0,IF(AND(Tipy!KG6=Výsledky!KO3,Tipy!KI6=Výsledky!KQ3),0,IF(AND(Tipy!KG6-Tipy!KI6&gt;0,Výsledky!KO3-Výsledky!KQ3&gt;0),20,IF(AND(Tipy!KG6-Tipy!KI6=0,Výsledky!KO3-Výsledky!KQ3=0),20,IF(AND(Tipy!KG6-Tipy!KI6&lt;0,Výsledky!KO3-Výsledky!KQ3&lt;0),20,0))))))</f>
        <v/>
      </c>
      <c r="KN12" s="92" t="str">
        <f>IF(ISBLANK(KQ3),"",IF(OR(Tipy!KJ6=Výsledky!KL6,Tipy!KJ6=Výsledky!KL7,Tipy!KJ6=Výsledky!KL8,Tipy!KJ6=Výsledky!KL9),30,0))</f>
        <v/>
      </c>
      <c r="KO12" s="92" t="str">
        <f>IF(ISBLANK(KQ3),"",IF(OR(Tipy!KK6=Výsledky!KO6,Tipy!KK6=Výsledky!KO7,Tipy!KK6=Výsledky!KO8,Tipy!KK6=Výsledky!KO9),10,0))</f>
        <v/>
      </c>
      <c r="KP12" s="93" t="str">
        <f>IF(ISBLANK(KQ3),"",IF(ISBLANK(Tipy!KG6),0,IF(OR(AND(Tipy!KG6=Výsledky!KO3,OR(Tipy!KI6=Výsledky!KQ3+1,Tipy!KI6=Výsledky!KQ3-1)),AND(Tipy!KI6=Výsledky!KQ3,OR(Tipy!KG6=Výsledky!KO3+1,Tipy!KG6=Výsledky!KO3-1))),10,0)))</f>
        <v/>
      </c>
      <c r="KQ12" s="95" t="str">
        <f>IF(ISBLANK(KQ3),"",IF(ISBLANK(Tipy!KG6),"-",SUM(KL12:KP12)))</f>
        <v/>
      </c>
      <c r="KR12" s="94"/>
      <c r="KS12" s="92" t="str">
        <f>IF(ISBLANK(KX3),"",IF(ISBLANK(Tipy!KN6),0,IF(AND(Tipy!KN6=Výsledky!KV3,Tipy!KP6=Výsledky!KX3),50,0)))</f>
        <v/>
      </c>
      <c r="KT12" s="92" t="str">
        <f>IF(ISBLANK(KX3),"",IF(ISBLANK(Tipy!KN6),0,IF(AND(Tipy!KN6=Výsledky!KV3,Tipy!KP6=Výsledky!KX3),0,IF(AND(Tipy!KN6-Tipy!KP6&gt;0,Výsledky!KV3-Výsledky!KX3&gt;0),20,IF(AND(Tipy!KN6-Tipy!KP6=0,Výsledky!KV3-Výsledky!KX3=0),20,IF(AND(Tipy!KN6-Tipy!KP6&lt;0,Výsledky!KV3-Výsledky!KX3&lt;0),20,0))))))</f>
        <v/>
      </c>
      <c r="KU12" s="92" t="str">
        <f>IF(ISBLANK(KX3),"",IF(OR(Tipy!KQ6=Výsledky!KS6,Tipy!KQ6=Výsledky!KS7,Tipy!KQ6=Výsledky!KS8,Tipy!KQ6=Výsledky!KS9),30,0))</f>
        <v/>
      </c>
      <c r="KV12" s="92" t="str">
        <f>IF(ISBLANK(KX3),"",IF(OR(Tipy!KR6=Výsledky!KV6,Tipy!KR6=Výsledky!KV7,Tipy!KR6=Výsledky!KV8,Tipy!KR6=Výsledky!KV9),10,0))</f>
        <v/>
      </c>
      <c r="KW12" s="93" t="str">
        <f>IF(ISBLANK(KX3),"",IF(ISBLANK(Tipy!KN6),0,IF(OR(AND(Tipy!KN6=Výsledky!KV3,OR(Tipy!KP6=Výsledky!KX3+1,Tipy!KP6=Výsledky!KX3-1)),AND(Tipy!KP6=Výsledky!KX3,OR(Tipy!KN6=Výsledky!KV3+1,Tipy!KN6=Výsledky!KV3-1))),10,0)))</f>
        <v/>
      </c>
      <c r="KX12" s="95" t="str">
        <f>IF(ISBLANK(KX3),"",IF(ISBLANK(Tipy!KN6),"-",SUM(KS12:KW12)))</f>
        <v/>
      </c>
      <c r="KY12" s="94"/>
      <c r="KZ12" s="92" t="str">
        <f>IF(ISBLANK(LE3),"",IF(ISBLANK(Tipy!KU6),0,IF(AND(Tipy!KU6=Výsledky!LC3,Tipy!KW6=Výsledky!LE3),50,0)))</f>
        <v/>
      </c>
      <c r="LA12" s="92" t="str">
        <f>IF(ISBLANK(LE3),"",IF(ISBLANK(Tipy!KU6),0,IF(AND(Tipy!KU6=Výsledky!LC3,Tipy!KW6=Výsledky!LE3),0,IF(AND(Tipy!KU6-Tipy!KW6&gt;0,Výsledky!LC3-Výsledky!LE3&gt;0),20,IF(AND(Tipy!KU6-Tipy!KW6=0,Výsledky!LC3-Výsledky!LE3=0),20,IF(AND(Tipy!KU6-Tipy!KW6&lt;0,Výsledky!LC3-Výsledky!LE3&lt;0),20,0))))))</f>
        <v/>
      </c>
      <c r="LB12" s="92" t="str">
        <f>IF(ISBLANK(LE3),"",IF(OR(Tipy!KX6=Výsledky!KZ6,Tipy!KX6=Výsledky!KZ7,Tipy!KX6=Výsledky!KZ8,Tipy!KX6=Výsledky!KZ9),30,0))</f>
        <v/>
      </c>
      <c r="LC12" s="92" t="str">
        <f>IF(ISBLANK(LE3),"",IF(OR(Tipy!KY6=Výsledky!LC6,Tipy!KY6=Výsledky!LC7,Tipy!KY6=Výsledky!LC8,Tipy!KY6=Výsledky!LC9),10,0))</f>
        <v/>
      </c>
      <c r="LD12" s="93" t="str">
        <f>IF(ISBLANK(LE3),"",IF(ISBLANK(Tipy!KU6),0,IF(OR(AND(Tipy!KU6=Výsledky!LC3,OR(Tipy!KW6=Výsledky!LE3+1,Tipy!KW6=Výsledky!LE3-1)),AND(Tipy!KW6=Výsledky!LE3,OR(Tipy!KU6=Výsledky!LC3+1,Tipy!KU6=Výsledky!LC3-1))),10,0)))</f>
        <v/>
      </c>
      <c r="LE12" s="95" t="str">
        <f>IF(ISBLANK(LE3),"",IF(ISBLANK(Tipy!KU6),"-",SUM(KZ12:LD12)))</f>
        <v/>
      </c>
      <c r="LF12" s="94"/>
      <c r="LG12" s="92" t="str">
        <f>IF(ISBLANK(LL3),"",IF(ISBLANK(Tipy!LB6),0,IF(AND(Tipy!LB6=Výsledky!LJ3,Tipy!LD6=Výsledky!LL3),50,0)))</f>
        <v/>
      </c>
      <c r="LH12" s="92" t="str">
        <f>IF(ISBLANK(LL3),"",IF(ISBLANK(Tipy!LB6),0,IF(AND(Tipy!LB6=Výsledky!LJ3,Tipy!LD6=Výsledky!LL3),0,IF(AND(Tipy!LB6-Tipy!LD6&gt;0,Výsledky!LJ3-Výsledky!LL3&gt;0),20,IF(AND(Tipy!LB6-Tipy!LD6=0,Výsledky!LJ3-Výsledky!LL3=0),20,IF(AND(Tipy!LB6-Tipy!LD6&lt;0,Výsledky!LJ3-Výsledky!LL3&lt;0),20,0))))))</f>
        <v/>
      </c>
      <c r="LI12" s="92" t="str">
        <f>IF(ISBLANK(LL3),"",IF(OR(Tipy!LE6=Výsledky!LG6,Tipy!LE6=Výsledky!LG7,Tipy!LE6=Výsledky!LG8,Tipy!LE6=Výsledky!LG9),30,0))</f>
        <v/>
      </c>
      <c r="LJ12" s="92" t="str">
        <f>IF(ISBLANK(LL3),"",IF(OR(Tipy!LF6=Výsledky!LJ6,Tipy!LF6=Výsledky!LJ7,Tipy!LF6=Výsledky!LJ8,Tipy!LF6=Výsledky!LJ9),10,0))</f>
        <v/>
      </c>
      <c r="LK12" s="93" t="str">
        <f>IF(ISBLANK(LL3),"",IF(ISBLANK(Tipy!LB6),0,IF(OR(AND(Tipy!LB6=Výsledky!LJ3,OR(Tipy!LD6=Výsledky!LL3+1,Tipy!LD6=Výsledky!LL3-1)),AND(Tipy!LD6=Výsledky!LL3,OR(Tipy!LB6=Výsledky!LJ3+1,Tipy!LB6=Výsledky!LJ3-1))),10,0)))</f>
        <v/>
      </c>
      <c r="LL12" s="95" t="str">
        <f>IF(ISBLANK(LL3),"",IF(ISBLANK(Tipy!LB6),"-",SUM(LG12:LK12)))</f>
        <v/>
      </c>
      <c r="LM12" s="94"/>
      <c r="LN12" s="92" t="str">
        <f>IF(ISBLANK(LS3),"",IF(ISBLANK(Tipy!LI6),0,IF(AND(Tipy!LI6=Výsledky!LQ3,Tipy!LK6=Výsledky!LS3),50,0)))</f>
        <v/>
      </c>
      <c r="LO12" s="92" t="str">
        <f>IF(ISBLANK(LS3),"",IF(ISBLANK(Tipy!LI6),0,IF(AND(Tipy!LI6=Výsledky!LQ3,Tipy!LK6=Výsledky!LS3),0,IF(AND(Tipy!LI6-Tipy!LK6&gt;0,Výsledky!LQ3-Výsledky!LS3&gt;0),20,IF(AND(Tipy!LI6-Tipy!LK6=0,Výsledky!LQ3-Výsledky!LS3=0),20,IF(AND(Tipy!LI6-Tipy!LK6&lt;0,Výsledky!LQ3-Výsledky!LS3&lt;0),20,0))))))</f>
        <v/>
      </c>
      <c r="LP12" s="92" t="str">
        <f>IF(ISBLANK(LS3),"",IF(OR(Tipy!LL6=Výsledky!LN6,Tipy!LL6=Výsledky!LN7,Tipy!LL6=Výsledky!LN8,Tipy!LL6=Výsledky!LN9),30,0))</f>
        <v/>
      </c>
      <c r="LQ12" s="92" t="str">
        <f>IF(ISBLANK(LS3),"",IF(OR(Tipy!LM6=Výsledky!LQ6,Tipy!LM6=Výsledky!LQ7,Tipy!LM6=Výsledky!LQ8,Tipy!LM6=Výsledky!LQ9),10,0))</f>
        <v/>
      </c>
      <c r="LR12" s="93" t="str">
        <f>IF(ISBLANK(LS3),"",IF(ISBLANK(Tipy!LI6),0,IF(OR(AND(Tipy!LI6=Výsledky!LQ3,OR(Tipy!LK6=Výsledky!LS3+1,Tipy!LK6=Výsledky!LS3-1)),AND(Tipy!LK6=Výsledky!LS3,OR(Tipy!LI6=Výsledky!LQ3+1,Tipy!LI6=Výsledky!LQ3-1))),10,0)))</f>
        <v/>
      </c>
      <c r="LS12" s="95" t="str">
        <f>IF(ISBLANK(LS3),"",IF(ISBLANK(Tipy!LI6),"-",SUM(LN12:LR12)))</f>
        <v/>
      </c>
      <c r="LT12" s="94"/>
      <c r="LU12" s="92" t="str">
        <f>IF(ISBLANK(LZ3),"",IF(ISBLANK(Tipy!LP6),0,IF(AND(Tipy!LP6=Výsledky!LX3,Tipy!LR6=Výsledky!LZ3),50,0)))</f>
        <v/>
      </c>
      <c r="LV12" s="92" t="str">
        <f>IF(ISBLANK(LZ3),"",IF(ISBLANK(Tipy!LP6),0,IF(AND(Tipy!LP6=Výsledky!LX3,Tipy!LR6=Výsledky!LZ3),0,IF(AND(Tipy!LP6-Tipy!LR6&gt;0,Výsledky!LX3-Výsledky!LZ3&gt;0),20,IF(AND(Tipy!LP6-Tipy!LR6=0,Výsledky!LX3-Výsledky!LZ3=0),20,IF(AND(Tipy!LP6-Tipy!LR6&lt;0,Výsledky!LX3-Výsledky!LZ3&lt;0),20,0))))))</f>
        <v/>
      </c>
      <c r="LW12" s="92" t="str">
        <f>IF(ISBLANK(LZ3),"",IF(OR(Tipy!LS6=Výsledky!LU6,Tipy!LS6=Výsledky!LU7,Tipy!LS6=Výsledky!LU8,Tipy!LS6=Výsledky!LU9),30,0))</f>
        <v/>
      </c>
      <c r="LX12" s="92" t="str">
        <f>IF(ISBLANK(LZ3),"",IF(OR(Tipy!LT6=Výsledky!LX6,Tipy!LT6=Výsledky!LX7,Tipy!LT6=Výsledky!LX8,Tipy!LT6=Výsledky!LX9),10,0))</f>
        <v/>
      </c>
      <c r="LY12" s="93" t="str">
        <f>IF(ISBLANK(LZ3),"",IF(ISBLANK(Tipy!LP6),0,IF(OR(AND(Tipy!LP6=Výsledky!LX3,OR(Tipy!LR6=Výsledky!LZ3+1,Tipy!LR6=Výsledky!LZ3-1)),AND(Tipy!LR6=Výsledky!LZ3,OR(Tipy!LP6=Výsledky!LX3+1,Tipy!LP6=Výsledky!LX3-1))),10,0)))</f>
        <v/>
      </c>
      <c r="LZ12" s="95" t="str">
        <f>IF(ISBLANK(LZ3),"",IF(ISBLANK(Tipy!LP6),"-",SUM(LU12:LY12)))</f>
        <v/>
      </c>
      <c r="MA12" s="94"/>
      <c r="MB12" s="92" t="str">
        <f>IF(ISBLANK(MG3),"",IF(ISBLANK(Tipy!LW6),0,IF(AND(Tipy!LW6=Výsledky!ME3,Tipy!LY6=Výsledky!MG3),50,0)))</f>
        <v/>
      </c>
      <c r="MC12" s="9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92" t="str">
        <f>IF(ISBLANK(MG3),"",IF(OR(Tipy!LZ6=Výsledky!MB6,Tipy!LZ6=Výsledky!MB7,Tipy!LZ6=Výsledky!MB8,Tipy!LZ6=Výsledky!MB9),30,0))</f>
        <v/>
      </c>
      <c r="ME12" s="92" t="str">
        <f>IF(ISBLANK(MG3),"",IF(OR(Tipy!MA6=Výsledky!ME6,Tipy!MA6=Výsledky!ME7,Tipy!MA6=Výsledky!ME8,Tipy!MA6=Výsledky!ME9),10,0))</f>
        <v/>
      </c>
      <c r="MF12" s="9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95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92" t="str">
        <f>IF(ISBLANK($GP$3),"",IF(ISBLANK(Tipy!FJ7),0,IF(AND(Tipy!FJ7=Výsledky!$GN$3,Tipy!FL7=Výsledky!$GP$3),50,0)))</f>
        <v/>
      </c>
      <c r="GL13" s="92" t="str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/>
      </c>
      <c r="GM13" s="92" t="str">
        <f>IF(ISBLANK($GP$3),"",IF(OR(Tipy!FM7=Výsledky!$GK$6,Tipy!FM7=Výsledky!$GK$7,Tipy!FM7=Výsledky!$GK$8,Tipy!FM7=Výsledky!$GK$9),30,0))</f>
        <v/>
      </c>
      <c r="GN13" s="92" t="str">
        <f>IF(ISBLANK($GP$3),"",IF(OR(Tipy!FN7=Výsledky!$GN$6,Tipy!FN7=Výsledky!$GN$7,Tipy!FN7=Výsledky!$GN$8,Tipy!FN7=Výsledky!$GN$9),10,0))</f>
        <v/>
      </c>
      <c r="GO13" s="93" t="str">
        <f>IF(ISBLANK($GP$3),"",IF(ISBLANK(Tipy!FJ7),0,IF(OR(AND(Tipy!FJ7=Výsledky!$GN$3,OR(Tipy!FL7=Výsledky!$GP$3+1,Tipy!FL7=Výsledky!$GP$3-1)),AND(Tipy!FL7=Výsledky!$GP$3,OR(Tipy!FJ7=Výsledky!$GN$3+1,Tipy!FJ7=Výsledky!$GN$3-1))),10,0)))</f>
        <v/>
      </c>
      <c r="GP13" s="95" t="str">
        <f>IF(ISBLANK($GP$3),"",IF(ISBLANK(Tipy!FJ7),"-",SUM(GK13:GO13)))</f>
        <v/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92">
        <f>IF(ISBLANK($HD$3),"",IF(ISBLANK(Tipy!FV7),0,IF(AND(Tipy!FV7=Výsledky!$HB$3,Tipy!FX7=Výsledky!$HD$3),50,0)))</f>
        <v>0</v>
      </c>
      <c r="GZ13" s="9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92">
        <f>IF(ISBLANK($HD$3),"",IF(OR(Tipy!FY7=Výsledky!$GY$6,Tipy!FY7=Výsledky!$GY$7,Tipy!FY7=Výsledky!$GY$8,Tipy!FY7=Výsledky!$GY$9),30,0))</f>
        <v>30</v>
      </c>
      <c r="HB13" s="92">
        <f>IF(ISBLANK($HD$3),"",IF(OR(Tipy!FZ7=Výsledky!$HB$6,Tipy!FZ7=Výsledky!$HB$7,Tipy!FZ7=Výsledky!$HB$8,Tipy!FZ7=Výsledky!$HB$9),10,0))</f>
        <v>10</v>
      </c>
      <c r="HC13" s="9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95">
        <f>IF(ISBLANK($HD$3),"",IF(ISBLANK(Tipy!FV7),"-",SUM(GY13:HC13)))</f>
        <v>50</v>
      </c>
      <c r="HE13" s="94"/>
      <c r="HF13" s="92">
        <f>IF(ISBLANK($HK$3),"",IF(ISBLANK(Tipy!GB7),0,IF(AND(Tipy!GB7=Výsledky!$HI$3,Tipy!GD7=Výsledky!$HK$3),50,0)))</f>
        <v>0</v>
      </c>
      <c r="HG13" s="9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92">
        <f>IF(ISBLANK($HK$3),"",IF(OR(Tipy!GE7=Výsledky!$HF$6,Tipy!GE7=Výsledky!$HF$7,Tipy!GE7=Výsledky!$HF$8,Tipy!GE7=Výsledky!$HF$9),30,0))</f>
        <v>0</v>
      </c>
      <c r="HI13" s="92">
        <f>IF(ISBLANK($HK$3),"",IF(OR(Tipy!GF7=Výsledky!$HI$6,Tipy!GF7=Výsledky!$HI$7,Tipy!GF7=Výsledky!$HI$8,Tipy!GF7=Výsledky!$HI$9),10,0))</f>
        <v>0</v>
      </c>
      <c r="HJ13" s="9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95">
        <f>IF(ISBLANK($HK$3),"",IF(ISBLANK(Tipy!GB7),"-",SUM(HF13:HJ13)))</f>
        <v>30</v>
      </c>
      <c r="HL13" s="94"/>
      <c r="HM13" s="92">
        <f>IF(ISBLANK($HR$3),"",IF(ISBLANK(Tipy!GH7),0,IF(AND(Tipy!GH7=Výsledky!$HP$3,Tipy!GJ7=Výsledky!$HR$3),50,0)))</f>
        <v>0</v>
      </c>
      <c r="HN13" s="9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92">
        <f>IF(ISBLANK($HR$3),"",IF(OR(Tipy!GK7=Výsledky!$HM$6,Tipy!GK7=Výsledky!$HM$7,Tipy!GK7=Výsledky!$HM$8,Tipy!GK7=Výsledky!$HM$9),30,0))</f>
        <v>0</v>
      </c>
      <c r="HP13" s="92">
        <f>IF(ISBLANK($HR$3),"",IF(OR(Tipy!GL7=Výsledky!$HP$6,Tipy!GL7=Výsledky!$HP$7,Tipy!GL7=Výsledky!$HP$8,Tipy!GL7=Výsledky!$HP$9),10,0))</f>
        <v>0</v>
      </c>
      <c r="HQ13" s="9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95">
        <f>IF(ISBLANK($HR$3),"",IF(ISBLANK(Tipy!GH7),"-",SUM(HM13:HQ13)))</f>
        <v>0</v>
      </c>
      <c r="HS13" s="94"/>
      <c r="HT13" s="92">
        <f>IF(ISBLANK($HY$3),"",IF(ISBLANK(Tipy!GN7),0,IF(AND(Tipy!GN7=Výsledky!$HW$3,Tipy!GP7=Výsledky!$HY$3),50,0)))</f>
        <v>0</v>
      </c>
      <c r="HU13" s="9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92">
        <f>IF(ISBLANK($HY$3),"",IF(OR(Tipy!GQ7=Výsledky!$HT$6,Tipy!GQ7=Výsledky!$HT$7,Tipy!GQ7=Výsledky!$HT$8,Tipy!GQ7=Výsledky!$HT$9),30,0))</f>
        <v>30</v>
      </c>
      <c r="HW13" s="92">
        <f>IF(ISBLANK($HY$3),"",IF(OR(Tipy!GR7=Výsledky!$HW$6,Tipy!GR7=Výsledky!$HW$7,Tipy!GR7=Výsledky!$HW$8,Tipy!GR7=Výsledky!$HW$9),10,0))</f>
        <v>10</v>
      </c>
      <c r="HX13" s="9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95">
        <f>IF(ISBLANK($HY$3),"",IF(ISBLANK(Tipy!GN7),"-",SUM(HT13:HX13)))</f>
        <v>60</v>
      </c>
      <c r="HZ13" s="94"/>
      <c r="IA13" s="96"/>
      <c r="IB13" s="97"/>
      <c r="IC13" s="97"/>
      <c r="ID13" s="97"/>
      <c r="IE13" s="93"/>
      <c r="IF13" s="95"/>
      <c r="IG13" s="94"/>
      <c r="IH13" s="96"/>
      <c r="II13" s="97"/>
      <c r="IJ13" s="97"/>
      <c r="IK13" s="97"/>
      <c r="IL13" s="93"/>
      <c r="IM13" s="95"/>
      <c r="IN13" s="94"/>
      <c r="IO13" s="96"/>
      <c r="IP13" s="97"/>
      <c r="IQ13" s="97"/>
      <c r="IR13" s="97"/>
      <c r="IS13" s="93"/>
      <c r="IT13" s="95"/>
      <c r="IU13" s="94"/>
      <c r="IV13" s="96"/>
      <c r="IW13" s="97"/>
      <c r="IX13" s="97"/>
      <c r="IY13" s="97"/>
      <c r="IZ13" s="93"/>
      <c r="JA13" s="95"/>
      <c r="JB13" s="94"/>
      <c r="JC13" s="96"/>
      <c r="JD13" s="97"/>
      <c r="JE13" s="97"/>
      <c r="JF13" s="97"/>
      <c r="JG13" s="93"/>
      <c r="JH13" s="95"/>
      <c r="JI13" s="94"/>
      <c r="JJ13" s="96"/>
      <c r="JK13" s="97"/>
      <c r="JL13" s="97"/>
      <c r="JM13" s="97"/>
      <c r="JN13" s="93"/>
      <c r="JO13" s="95"/>
      <c r="JP13" s="94"/>
      <c r="JQ13" s="96"/>
      <c r="JR13" s="97"/>
      <c r="JS13" s="97"/>
      <c r="JT13" s="97"/>
      <c r="JU13" s="93"/>
      <c r="JV13" s="95"/>
      <c r="JW13" s="94"/>
      <c r="JX13" s="96"/>
      <c r="JY13" s="97"/>
      <c r="JZ13" s="97"/>
      <c r="KA13" s="97"/>
      <c r="KB13" s="93"/>
      <c r="KC13" s="95"/>
      <c r="KD13" s="94"/>
      <c r="KE13" s="96"/>
      <c r="KF13" s="97"/>
      <c r="KG13" s="97"/>
      <c r="KH13" s="97"/>
      <c r="KI13" s="93"/>
      <c r="KJ13" s="95"/>
      <c r="KK13" s="94"/>
      <c r="KL13" s="96"/>
      <c r="KM13" s="97"/>
      <c r="KN13" s="97"/>
      <c r="KO13" s="97"/>
      <c r="KP13" s="93"/>
      <c r="KQ13" s="95"/>
      <c r="KR13" s="94"/>
      <c r="KS13" s="96"/>
      <c r="KT13" s="97"/>
      <c r="KU13" s="97"/>
      <c r="KV13" s="97"/>
      <c r="KW13" s="93"/>
      <c r="KX13" s="95"/>
      <c r="KY13" s="94"/>
      <c r="KZ13" s="96"/>
      <c r="LA13" s="97"/>
      <c r="LB13" s="97"/>
      <c r="LC13" s="97"/>
      <c r="LD13" s="93"/>
      <c r="LE13" s="95"/>
      <c r="LF13" s="94"/>
      <c r="LG13" s="96"/>
      <c r="LH13" s="97"/>
      <c r="LI13" s="97"/>
      <c r="LJ13" s="97"/>
      <c r="LK13" s="93"/>
      <c r="LL13" s="95"/>
      <c r="LM13" s="94"/>
      <c r="LN13" s="96"/>
      <c r="LO13" s="97"/>
      <c r="LP13" s="97"/>
      <c r="LQ13" s="97"/>
      <c r="LR13" s="93"/>
      <c r="LS13" s="95"/>
      <c r="LT13" s="94"/>
      <c r="LU13" s="96"/>
      <c r="LV13" s="97"/>
      <c r="LW13" s="97"/>
      <c r="LX13" s="97"/>
      <c r="LY13" s="93"/>
      <c r="LZ13" s="95"/>
      <c r="MA13" s="94"/>
      <c r="MB13" s="96"/>
      <c r="MC13" s="97"/>
      <c r="MD13" s="97"/>
      <c r="ME13" s="97"/>
      <c r="MF13" s="93"/>
      <c r="MG13" s="95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92" t="str">
        <f>IF(ISBLANK($GP$3),"",IF(ISBLANK(Tipy!FJ8),0,IF(AND(Tipy!FJ8=Výsledky!$GN$3,Tipy!FL8=Výsledky!$GP$3),50,0)))</f>
        <v/>
      </c>
      <c r="GL14" s="92" t="str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/>
      </c>
      <c r="GM14" s="92" t="str">
        <f>IF(ISBLANK($GP$3),"",IF(OR(Tipy!FM8=Výsledky!$GK$6,Tipy!FM8=Výsledky!$GK$7,Tipy!FM8=Výsledky!$GK$8,Tipy!FM8=Výsledky!$GK$9),30,0))</f>
        <v/>
      </c>
      <c r="GN14" s="92" t="str">
        <f>IF(ISBLANK($GP$3),"",IF(OR(Tipy!FN8=Výsledky!$GN$6,Tipy!FN8=Výsledky!$GN$7,Tipy!FN8=Výsledky!$GN$8,Tipy!FN8=Výsledky!$GN$9),10,0))</f>
        <v/>
      </c>
      <c r="GO14" s="93" t="str">
        <f>IF(ISBLANK($GP$3),"",IF(ISBLANK(Tipy!FJ8),0,IF(OR(AND(Tipy!FJ8=Výsledky!$GN$3,OR(Tipy!FL8=Výsledky!$GP$3+1,Tipy!FL8=Výsledky!$GP$3-1)),AND(Tipy!FL8=Výsledky!$GP$3,OR(Tipy!FJ8=Výsledky!$GN$3+1,Tipy!FJ8=Výsledky!$GN$3-1))),10,0)))</f>
        <v/>
      </c>
      <c r="GP14" s="95" t="str">
        <f>IF(ISBLANK($GP$3),"",IF(ISBLANK(Tipy!FJ8),"-",SUM(GK14:GO14)))</f>
        <v/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92">
        <f>IF(ISBLANK($HD$3),"",IF(ISBLANK(Tipy!FV8),0,IF(AND(Tipy!FV8=Výsledky!$HB$3,Tipy!FX8=Výsledky!$HD$3),50,0)))</f>
        <v>0</v>
      </c>
      <c r="GZ14" s="9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92">
        <f>IF(ISBLANK($HD$3),"",IF(OR(Tipy!FY8=Výsledky!$GY$6,Tipy!FY8=Výsledky!$GY$7,Tipy!FY8=Výsledky!$GY$8,Tipy!FY8=Výsledky!$GY$9),30,0))</f>
        <v>0</v>
      </c>
      <c r="HB14" s="92">
        <f>IF(ISBLANK($HD$3),"",IF(OR(Tipy!FZ8=Výsledky!$HB$6,Tipy!FZ8=Výsledky!$HB$7,Tipy!FZ8=Výsledky!$HB$8,Tipy!FZ8=Výsledky!$HB$9),10,0))</f>
        <v>0</v>
      </c>
      <c r="HC14" s="9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95" t="str">
        <f>IF(ISBLANK($HD$3),"",IF(ISBLANK(Tipy!FV8),"-",SUM(GY14:HC14)))</f>
        <v>-</v>
      </c>
      <c r="HE14" s="94"/>
      <c r="HF14" s="92">
        <f>IF(ISBLANK($HK$3),"",IF(ISBLANK(Tipy!GB8),0,IF(AND(Tipy!GB8=Výsledky!$HI$3,Tipy!GD8=Výsledky!$HK$3),50,0)))</f>
        <v>0</v>
      </c>
      <c r="HG14" s="9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92">
        <f>IF(ISBLANK($HK$3),"",IF(OR(Tipy!GE8=Výsledky!$HF$6,Tipy!GE8=Výsledky!$HF$7,Tipy!GE8=Výsledky!$HF$8,Tipy!GE8=Výsledky!$HF$9),30,0))</f>
        <v>0</v>
      </c>
      <c r="HI14" s="92">
        <f>IF(ISBLANK($HK$3),"",IF(OR(Tipy!GF8=Výsledky!$HI$6,Tipy!GF8=Výsledky!$HI$7,Tipy!GF8=Výsledky!$HI$8,Tipy!GF8=Výsledky!$HI$9),10,0))</f>
        <v>0</v>
      </c>
      <c r="HJ14" s="9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95" t="str">
        <f>IF(ISBLANK($HK$3),"",IF(ISBLANK(Tipy!GB8),"-",SUM(HF14:HJ14)))</f>
        <v>-</v>
      </c>
      <c r="HL14" s="94"/>
      <c r="HM14" s="92">
        <f>IF(ISBLANK($HR$3),"",IF(ISBLANK(Tipy!GH8),0,IF(AND(Tipy!GH8=Výsledky!$HP$3,Tipy!GJ8=Výsledky!$HR$3),50,0)))</f>
        <v>0</v>
      </c>
      <c r="HN14" s="9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92">
        <f>IF(ISBLANK($HR$3),"",IF(OR(Tipy!GK8=Výsledky!$HM$6,Tipy!GK8=Výsledky!$HM$7,Tipy!GK8=Výsledky!$HM$8,Tipy!GK8=Výsledky!$HM$9),30,0))</f>
        <v>0</v>
      </c>
      <c r="HP14" s="92">
        <f>IF(ISBLANK($HR$3),"",IF(OR(Tipy!GL8=Výsledky!$HP$6,Tipy!GL8=Výsledky!$HP$7,Tipy!GL8=Výsledky!$HP$8,Tipy!GL8=Výsledky!$HP$9),10,0))</f>
        <v>0</v>
      </c>
      <c r="HQ14" s="9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95" t="str">
        <f>IF(ISBLANK($HR$3),"",IF(ISBLANK(Tipy!GH8),"-",SUM(HM14:HQ14)))</f>
        <v>-</v>
      </c>
      <c r="HS14" s="94"/>
      <c r="HT14" s="92">
        <f>IF(ISBLANK($HY$3),"",IF(ISBLANK(Tipy!GN8),0,IF(AND(Tipy!GN8=Výsledky!$HW$3,Tipy!GP8=Výsledky!$HY$3),50,0)))</f>
        <v>0</v>
      </c>
      <c r="HU14" s="9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92">
        <f>IF(ISBLANK($HY$3),"",IF(OR(Tipy!GQ8=Výsledky!$HT$6,Tipy!GQ8=Výsledky!$HT$7,Tipy!GQ8=Výsledky!$HT$8,Tipy!GQ8=Výsledky!$HT$9),30,0))</f>
        <v>0</v>
      </c>
      <c r="HW14" s="92">
        <f>IF(ISBLANK($HY$3),"",IF(OR(Tipy!GR8=Výsledky!$HW$6,Tipy!GR8=Výsledky!$HW$7,Tipy!GR8=Výsledky!$HW$8,Tipy!GR8=Výsledky!$HW$9),10,0))</f>
        <v>0</v>
      </c>
      <c r="HX14" s="9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95" t="str">
        <f>IF(ISBLANK($HY$3),"",IF(ISBLANK(Tipy!GN8),"-",SUM(HT14:HX14)))</f>
        <v>-</v>
      </c>
      <c r="HZ14" s="94"/>
      <c r="IA14" s="96"/>
      <c r="IB14" s="97"/>
      <c r="IC14" s="97"/>
      <c r="ID14" s="97"/>
      <c r="IE14" s="93"/>
      <c r="IF14" s="95"/>
      <c r="IG14" s="94"/>
      <c r="IH14" s="96"/>
      <c r="II14" s="97"/>
      <c r="IJ14" s="97"/>
      <c r="IK14" s="97"/>
      <c r="IL14" s="93"/>
      <c r="IM14" s="95"/>
      <c r="IN14" s="94"/>
      <c r="IO14" s="96"/>
      <c r="IP14" s="97"/>
      <c r="IQ14" s="97"/>
      <c r="IR14" s="97"/>
      <c r="IS14" s="93"/>
      <c r="IT14" s="95"/>
      <c r="IU14" s="94"/>
      <c r="IV14" s="96"/>
      <c r="IW14" s="97"/>
      <c r="IX14" s="97"/>
      <c r="IY14" s="97"/>
      <c r="IZ14" s="93"/>
      <c r="JA14" s="95"/>
      <c r="JB14" s="94"/>
      <c r="JC14" s="96"/>
      <c r="JD14" s="97"/>
      <c r="JE14" s="97"/>
      <c r="JF14" s="97"/>
      <c r="JG14" s="93"/>
      <c r="JH14" s="95"/>
      <c r="JI14" s="94"/>
      <c r="JJ14" s="96"/>
      <c r="JK14" s="97"/>
      <c r="JL14" s="97"/>
      <c r="JM14" s="97"/>
      <c r="JN14" s="93"/>
      <c r="JO14" s="95"/>
      <c r="JP14" s="94"/>
      <c r="JQ14" s="96"/>
      <c r="JR14" s="97"/>
      <c r="JS14" s="97"/>
      <c r="JT14" s="97"/>
      <c r="JU14" s="93"/>
      <c r="JV14" s="95"/>
      <c r="JW14" s="94"/>
      <c r="JX14" s="96"/>
      <c r="JY14" s="97"/>
      <c r="JZ14" s="97"/>
      <c r="KA14" s="97"/>
      <c r="KB14" s="93"/>
      <c r="KC14" s="95"/>
      <c r="KD14" s="94"/>
      <c r="KE14" s="96"/>
      <c r="KF14" s="97"/>
      <c r="KG14" s="97"/>
      <c r="KH14" s="97"/>
      <c r="KI14" s="93"/>
      <c r="KJ14" s="95"/>
      <c r="KK14" s="94"/>
      <c r="KL14" s="96"/>
      <c r="KM14" s="97"/>
      <c r="KN14" s="97"/>
      <c r="KO14" s="97"/>
      <c r="KP14" s="93"/>
      <c r="KQ14" s="95"/>
      <c r="KR14" s="94"/>
      <c r="KS14" s="96"/>
      <c r="KT14" s="97"/>
      <c r="KU14" s="97"/>
      <c r="KV14" s="97"/>
      <c r="KW14" s="93"/>
      <c r="KX14" s="95"/>
      <c r="KY14" s="94"/>
      <c r="KZ14" s="96"/>
      <c r="LA14" s="97"/>
      <c r="LB14" s="97"/>
      <c r="LC14" s="97"/>
      <c r="LD14" s="93"/>
      <c r="LE14" s="95"/>
      <c r="LF14" s="94"/>
      <c r="LG14" s="96"/>
      <c r="LH14" s="97"/>
      <c r="LI14" s="97"/>
      <c r="LJ14" s="97"/>
      <c r="LK14" s="93"/>
      <c r="LL14" s="95"/>
      <c r="LM14" s="94"/>
      <c r="LN14" s="96"/>
      <c r="LO14" s="97"/>
      <c r="LP14" s="97"/>
      <c r="LQ14" s="97"/>
      <c r="LR14" s="93"/>
      <c r="LS14" s="95"/>
      <c r="LT14" s="94"/>
      <c r="LU14" s="96"/>
      <c r="LV14" s="97"/>
      <c r="LW14" s="97"/>
      <c r="LX14" s="97"/>
      <c r="LY14" s="93"/>
      <c r="LZ14" s="95"/>
      <c r="MA14" s="94"/>
      <c r="MB14" s="96"/>
      <c r="MC14" s="97"/>
      <c r="MD14" s="97"/>
      <c r="ME14" s="97"/>
      <c r="MF14" s="93"/>
      <c r="MG14" s="95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92" t="str">
        <f>IF(ISBLANK($GP$3),"",IF(ISBLANK(Tipy!FJ9),0,IF(AND(Tipy!FJ9=Výsledky!$GN$3,Tipy!FL9=Výsledky!$GP$3),50,0)))</f>
        <v/>
      </c>
      <c r="GL15" s="92" t="str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/>
      </c>
      <c r="GM15" s="92" t="str">
        <f>IF(ISBLANK($GP$3),"",IF(OR(Tipy!FM9=Výsledky!$GK$6,Tipy!FM9=Výsledky!$GK$7,Tipy!FM9=Výsledky!$GK$8,Tipy!FM9=Výsledky!$GK$9),30,0))</f>
        <v/>
      </c>
      <c r="GN15" s="92" t="str">
        <f>IF(ISBLANK($GP$3),"",IF(OR(Tipy!FN9=Výsledky!$GN$6,Tipy!FN9=Výsledky!$GN$7,Tipy!FN9=Výsledky!$GN$8,Tipy!FN9=Výsledky!$GN$9),10,0))</f>
        <v/>
      </c>
      <c r="GO15" s="93" t="str">
        <f>IF(ISBLANK($GP$3),"",IF(ISBLANK(Tipy!FJ9),0,IF(OR(AND(Tipy!FJ9=Výsledky!$GN$3,OR(Tipy!FL9=Výsledky!$GP$3+1,Tipy!FL9=Výsledky!$GP$3-1)),AND(Tipy!FL9=Výsledky!$GP$3,OR(Tipy!FJ9=Výsledky!$GN$3+1,Tipy!FJ9=Výsledky!$GN$3-1))),10,0)))</f>
        <v/>
      </c>
      <c r="GP15" s="95" t="str">
        <f>IF(ISBLANK($GP$3),"",IF(ISBLANK(Tipy!FJ9),"-",SUM(GK15:GO15)))</f>
        <v/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92">
        <f>IF(ISBLANK($HD$3),"",IF(ISBLANK(Tipy!FV9),0,IF(AND(Tipy!FV9=Výsledky!$HB$3,Tipy!FX9=Výsledky!$HD$3),50,0)))</f>
        <v>0</v>
      </c>
      <c r="GZ15" s="9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92">
        <f>IF(ISBLANK($HD$3),"",IF(OR(Tipy!FY9=Výsledky!$GY$6,Tipy!FY9=Výsledky!$GY$7,Tipy!FY9=Výsledky!$GY$8,Tipy!FY9=Výsledky!$GY$9),30,0))</f>
        <v>0</v>
      </c>
      <c r="HB15" s="92">
        <f>IF(ISBLANK($HD$3),"",IF(OR(Tipy!FZ9=Výsledky!$HB$6,Tipy!FZ9=Výsledky!$HB$7,Tipy!FZ9=Výsledky!$HB$8,Tipy!FZ9=Výsledky!$HB$9),10,0))</f>
        <v>0</v>
      </c>
      <c r="HC15" s="9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95" t="str">
        <f>IF(ISBLANK($HD$3),"",IF(ISBLANK(Tipy!FV9),"-",SUM(GY15:HC15)))</f>
        <v>-</v>
      </c>
      <c r="HE15" s="94"/>
      <c r="HF15" s="92">
        <f>IF(ISBLANK($HK$3),"",IF(ISBLANK(Tipy!GB9),0,IF(AND(Tipy!GB9=Výsledky!$HI$3,Tipy!GD9=Výsledky!$HK$3),50,0)))</f>
        <v>0</v>
      </c>
      <c r="HG15" s="9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92">
        <f>IF(ISBLANK($HK$3),"",IF(OR(Tipy!GE9=Výsledky!$HF$6,Tipy!GE9=Výsledky!$HF$7,Tipy!GE9=Výsledky!$HF$8,Tipy!GE9=Výsledky!$HF$9),30,0))</f>
        <v>0</v>
      </c>
      <c r="HI15" s="92">
        <f>IF(ISBLANK($HK$3),"",IF(OR(Tipy!GF9=Výsledky!$HI$6,Tipy!GF9=Výsledky!$HI$7,Tipy!GF9=Výsledky!$HI$8,Tipy!GF9=Výsledky!$HI$9),10,0))</f>
        <v>0</v>
      </c>
      <c r="HJ15" s="9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95" t="str">
        <f>IF(ISBLANK($HK$3),"",IF(ISBLANK(Tipy!GB9),"-",SUM(HF15:HJ15)))</f>
        <v>-</v>
      </c>
      <c r="HL15" s="94"/>
      <c r="HM15" s="92">
        <f>IF(ISBLANK($HR$3),"",IF(ISBLANK(Tipy!GH9),0,IF(AND(Tipy!GH9=Výsledky!$HP$3,Tipy!GJ9=Výsledky!$HR$3),50,0)))</f>
        <v>0</v>
      </c>
      <c r="HN15" s="9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92">
        <f>IF(ISBLANK($HR$3),"",IF(OR(Tipy!GK9=Výsledky!$HM$6,Tipy!GK9=Výsledky!$HM$7,Tipy!GK9=Výsledky!$HM$8,Tipy!GK9=Výsledky!$HM$9),30,0))</f>
        <v>0</v>
      </c>
      <c r="HP15" s="92">
        <f>IF(ISBLANK($HR$3),"",IF(OR(Tipy!GL9=Výsledky!$HP$6,Tipy!GL9=Výsledky!$HP$7,Tipy!GL9=Výsledky!$HP$8,Tipy!GL9=Výsledky!$HP$9),10,0))</f>
        <v>0</v>
      </c>
      <c r="HQ15" s="9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95" t="str">
        <f>IF(ISBLANK($HR$3),"",IF(ISBLANK(Tipy!GH9),"-",SUM(HM15:HQ15)))</f>
        <v>-</v>
      </c>
      <c r="HS15" s="94"/>
      <c r="HT15" s="92">
        <f>IF(ISBLANK($HY$3),"",IF(ISBLANK(Tipy!GN9),0,IF(AND(Tipy!GN9=Výsledky!$HW$3,Tipy!GP9=Výsledky!$HY$3),50,0)))</f>
        <v>0</v>
      </c>
      <c r="HU15" s="9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92">
        <f>IF(ISBLANK($HY$3),"",IF(OR(Tipy!GQ9=Výsledky!$HT$6,Tipy!GQ9=Výsledky!$HT$7,Tipy!GQ9=Výsledky!$HT$8,Tipy!GQ9=Výsledky!$HT$9),30,0))</f>
        <v>0</v>
      </c>
      <c r="HW15" s="92">
        <f>IF(ISBLANK($HY$3),"",IF(OR(Tipy!GR9=Výsledky!$HW$6,Tipy!GR9=Výsledky!$HW$7,Tipy!GR9=Výsledky!$HW$8,Tipy!GR9=Výsledky!$HW$9),10,0))</f>
        <v>0</v>
      </c>
      <c r="HX15" s="9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95" t="str">
        <f>IF(ISBLANK($HY$3),"",IF(ISBLANK(Tipy!GN9),"-",SUM(HT15:HX15)))</f>
        <v>-</v>
      </c>
      <c r="HZ15" s="94"/>
      <c r="IA15" s="96"/>
      <c r="IB15" s="97"/>
      <c r="IC15" s="97"/>
      <c r="ID15" s="97"/>
      <c r="IE15" s="93"/>
      <c r="IF15" s="95"/>
      <c r="IG15" s="94"/>
      <c r="IH15" s="96"/>
      <c r="II15" s="97"/>
      <c r="IJ15" s="97"/>
      <c r="IK15" s="97"/>
      <c r="IL15" s="93"/>
      <c r="IM15" s="95"/>
      <c r="IN15" s="94"/>
      <c r="IO15" s="96"/>
      <c r="IP15" s="97"/>
      <c r="IQ15" s="97"/>
      <c r="IR15" s="97"/>
      <c r="IS15" s="93"/>
      <c r="IT15" s="95"/>
      <c r="IU15" s="94"/>
      <c r="IV15" s="96"/>
      <c r="IW15" s="97"/>
      <c r="IX15" s="97"/>
      <c r="IY15" s="97"/>
      <c r="IZ15" s="93"/>
      <c r="JA15" s="95"/>
      <c r="JB15" s="94"/>
      <c r="JC15" s="96"/>
      <c r="JD15" s="97"/>
      <c r="JE15" s="97"/>
      <c r="JF15" s="97"/>
      <c r="JG15" s="93"/>
      <c r="JH15" s="95"/>
      <c r="JI15" s="94"/>
      <c r="JJ15" s="96"/>
      <c r="JK15" s="97"/>
      <c r="JL15" s="97"/>
      <c r="JM15" s="97"/>
      <c r="JN15" s="93"/>
      <c r="JO15" s="95"/>
      <c r="JP15" s="94"/>
      <c r="JQ15" s="96"/>
      <c r="JR15" s="97"/>
      <c r="JS15" s="97"/>
      <c r="JT15" s="97"/>
      <c r="JU15" s="93"/>
      <c r="JV15" s="95"/>
      <c r="JW15" s="94"/>
      <c r="JX15" s="96"/>
      <c r="JY15" s="97"/>
      <c r="JZ15" s="97"/>
      <c r="KA15" s="97"/>
      <c r="KB15" s="93"/>
      <c r="KC15" s="95"/>
      <c r="KD15" s="94"/>
      <c r="KE15" s="96"/>
      <c r="KF15" s="97"/>
      <c r="KG15" s="97"/>
      <c r="KH15" s="97"/>
      <c r="KI15" s="93"/>
      <c r="KJ15" s="95"/>
      <c r="KK15" s="94"/>
      <c r="KL15" s="96"/>
      <c r="KM15" s="97"/>
      <c r="KN15" s="97"/>
      <c r="KO15" s="97"/>
      <c r="KP15" s="93"/>
      <c r="KQ15" s="95"/>
      <c r="KR15" s="94"/>
      <c r="KS15" s="96"/>
      <c r="KT15" s="97"/>
      <c r="KU15" s="97"/>
      <c r="KV15" s="97"/>
      <c r="KW15" s="93"/>
      <c r="KX15" s="95"/>
      <c r="KY15" s="94"/>
      <c r="KZ15" s="96"/>
      <c r="LA15" s="97"/>
      <c r="LB15" s="97"/>
      <c r="LC15" s="97"/>
      <c r="LD15" s="93"/>
      <c r="LE15" s="95"/>
      <c r="LF15" s="94"/>
      <c r="LG15" s="96"/>
      <c r="LH15" s="97"/>
      <c r="LI15" s="97"/>
      <c r="LJ15" s="97"/>
      <c r="LK15" s="93"/>
      <c r="LL15" s="95"/>
      <c r="LM15" s="94"/>
      <c r="LN15" s="96"/>
      <c r="LO15" s="97"/>
      <c r="LP15" s="97"/>
      <c r="LQ15" s="97"/>
      <c r="LR15" s="93"/>
      <c r="LS15" s="95"/>
      <c r="LT15" s="94"/>
      <c r="LU15" s="96"/>
      <c r="LV15" s="97"/>
      <c r="LW15" s="97"/>
      <c r="LX15" s="97"/>
      <c r="LY15" s="93"/>
      <c r="LZ15" s="95"/>
      <c r="MA15" s="94"/>
      <c r="MB15" s="96"/>
      <c r="MC15" s="97"/>
      <c r="MD15" s="97"/>
      <c r="ME15" s="97"/>
      <c r="MF15" s="93"/>
      <c r="MG15" s="95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92" t="str">
        <f>IF(ISBLANK($GP$3),"",IF(ISBLANK(Tipy!FJ10),0,IF(AND(Tipy!FJ10=Výsledky!$GN$3,Tipy!FL10=Výsledky!$GP$3),50,0)))</f>
        <v/>
      </c>
      <c r="GL16" s="92" t="str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/>
      </c>
      <c r="GM16" s="92" t="str">
        <f>IF(ISBLANK($GP$3),"",IF(OR(Tipy!FM10=Výsledky!$GK$6,Tipy!FM10=Výsledky!$GK$7,Tipy!FM10=Výsledky!$GK$8,Tipy!FM10=Výsledky!$GK$9),30,0))</f>
        <v/>
      </c>
      <c r="GN16" s="92" t="str">
        <f>IF(ISBLANK($GP$3),"",IF(OR(Tipy!FN10=Výsledky!$GN$6,Tipy!FN10=Výsledky!$GN$7,Tipy!FN10=Výsledky!$GN$8,Tipy!FN10=Výsledky!$GN$9),10,0))</f>
        <v/>
      </c>
      <c r="GO16" s="93" t="str">
        <f>IF(ISBLANK($GP$3),"",IF(ISBLANK(Tipy!FJ10),0,IF(OR(AND(Tipy!FJ10=Výsledky!$GN$3,OR(Tipy!FL10=Výsledky!$GP$3+1,Tipy!FL10=Výsledky!$GP$3-1)),AND(Tipy!FL10=Výsledky!$GP$3,OR(Tipy!FJ10=Výsledky!$GN$3+1,Tipy!FJ10=Výsledky!$GN$3-1))),10,0)))</f>
        <v/>
      </c>
      <c r="GP16" s="95" t="str">
        <f>IF(ISBLANK($GP$3),"",IF(ISBLANK(Tipy!FJ10),"-",SUM(GK16:GO16)))</f>
        <v/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92">
        <f>IF(ISBLANK($HD$3),"",IF(ISBLANK(Tipy!FV10),0,IF(AND(Tipy!FV10=Výsledky!$HB$3,Tipy!FX10=Výsledky!$HD$3),50,0)))</f>
        <v>0</v>
      </c>
      <c r="GZ16" s="9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92">
        <f>IF(ISBLANK($HD$3),"",IF(OR(Tipy!FY10=Výsledky!$GY$6,Tipy!FY10=Výsledky!$GY$7,Tipy!FY10=Výsledky!$GY$8,Tipy!FY10=Výsledky!$GY$9),30,0))</f>
        <v>30</v>
      </c>
      <c r="HB16" s="92">
        <f>IF(ISBLANK($HD$3),"",IF(OR(Tipy!FZ10=Výsledky!$HB$6,Tipy!FZ10=Výsledky!$HB$7,Tipy!FZ10=Výsledky!$HB$8,Tipy!FZ10=Výsledky!$HB$9),10,0))</f>
        <v>0</v>
      </c>
      <c r="HC16" s="9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95">
        <f>IF(ISBLANK($HD$3),"",IF(ISBLANK(Tipy!FV10),"-",SUM(GY16:HC16)))</f>
        <v>30</v>
      </c>
      <c r="HE16" s="94"/>
      <c r="HF16" s="92">
        <f>IF(ISBLANK($HK$3),"",IF(ISBLANK(Tipy!GB10),0,IF(AND(Tipy!GB10=Výsledky!$HI$3,Tipy!GD10=Výsledky!$HK$3),50,0)))</f>
        <v>50</v>
      </c>
      <c r="HG16" s="9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92">
        <f>IF(ISBLANK($HK$3),"",IF(OR(Tipy!GE10=Výsledky!$HF$6,Tipy!GE10=Výsledky!$HF$7,Tipy!GE10=Výsledky!$HF$8,Tipy!GE10=Výsledky!$HF$9),30,0))</f>
        <v>0</v>
      </c>
      <c r="HI16" s="92">
        <f>IF(ISBLANK($HK$3),"",IF(OR(Tipy!GF10=Výsledky!$HI$6,Tipy!GF10=Výsledky!$HI$7,Tipy!GF10=Výsledky!$HI$8,Tipy!GF10=Výsledky!$HI$9),10,0))</f>
        <v>0</v>
      </c>
      <c r="HJ16" s="9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95">
        <f>IF(ISBLANK($HK$3),"",IF(ISBLANK(Tipy!GB10),"-",SUM(HF16:HJ16)))</f>
        <v>50</v>
      </c>
      <c r="HL16" s="94"/>
      <c r="HM16" s="92">
        <f>IF(ISBLANK($HR$3),"",IF(ISBLANK(Tipy!GH10),0,IF(AND(Tipy!GH10=Výsledky!$HP$3,Tipy!GJ10=Výsledky!$HR$3),50,0)))</f>
        <v>0</v>
      </c>
      <c r="HN16" s="9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92">
        <f>IF(ISBLANK($HR$3),"",IF(OR(Tipy!GK10=Výsledky!$HM$6,Tipy!GK10=Výsledky!$HM$7,Tipy!GK10=Výsledky!$HM$8,Tipy!GK10=Výsledky!$HM$9),30,0))</f>
        <v>0</v>
      </c>
      <c r="HP16" s="92">
        <f>IF(ISBLANK($HR$3),"",IF(OR(Tipy!GL10=Výsledky!$HP$6,Tipy!GL10=Výsledky!$HP$7,Tipy!GL10=Výsledky!$HP$8,Tipy!GL10=Výsledky!$HP$9),10,0))</f>
        <v>0</v>
      </c>
      <c r="HQ16" s="9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95">
        <f>IF(ISBLANK($HR$3),"",IF(ISBLANK(Tipy!GH10),"-",SUM(HM16:HQ16)))</f>
        <v>0</v>
      </c>
      <c r="HS16" s="94"/>
      <c r="HT16" s="92">
        <f>IF(ISBLANK($HY$3),"",IF(ISBLANK(Tipy!GN10),0,IF(AND(Tipy!GN10=Výsledky!$HW$3,Tipy!GP10=Výsledky!$HY$3),50,0)))</f>
        <v>0</v>
      </c>
      <c r="HU16" s="9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92">
        <f>IF(ISBLANK($HY$3),"",IF(OR(Tipy!GQ10=Výsledky!$HT$6,Tipy!GQ10=Výsledky!$HT$7,Tipy!GQ10=Výsledky!$HT$8,Tipy!GQ10=Výsledky!$HT$9),30,0))</f>
        <v>0</v>
      </c>
      <c r="HW16" s="92">
        <f>IF(ISBLANK($HY$3),"",IF(OR(Tipy!GR10=Výsledky!$HW$6,Tipy!GR10=Výsledky!$HW$7,Tipy!GR10=Výsledky!$HW$8,Tipy!GR10=Výsledky!$HW$9),10,0))</f>
        <v>10</v>
      </c>
      <c r="HX16" s="9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95">
        <f>IF(ISBLANK($HY$3),"",IF(ISBLANK(Tipy!GN10),"-",SUM(HT16:HX16)))</f>
        <v>30</v>
      </c>
      <c r="HZ16" s="94"/>
      <c r="IA16" s="96"/>
      <c r="IB16" s="97"/>
      <c r="IC16" s="97"/>
      <c r="ID16" s="97"/>
      <c r="IE16" s="93"/>
      <c r="IF16" s="95"/>
      <c r="IG16" s="94"/>
      <c r="IH16" s="96"/>
      <c r="II16" s="97"/>
      <c r="IJ16" s="97"/>
      <c r="IK16" s="97"/>
      <c r="IL16" s="93"/>
      <c r="IM16" s="95"/>
      <c r="IN16" s="94"/>
      <c r="IO16" s="96"/>
      <c r="IP16" s="97"/>
      <c r="IQ16" s="97"/>
      <c r="IR16" s="97"/>
      <c r="IS16" s="93"/>
      <c r="IT16" s="95"/>
      <c r="IU16" s="94"/>
      <c r="IV16" s="96"/>
      <c r="IW16" s="97"/>
      <c r="IX16" s="97"/>
      <c r="IY16" s="97"/>
      <c r="IZ16" s="93"/>
      <c r="JA16" s="95"/>
      <c r="JB16" s="94"/>
      <c r="JC16" s="96"/>
      <c r="JD16" s="97"/>
      <c r="JE16" s="97"/>
      <c r="JF16" s="97"/>
      <c r="JG16" s="93"/>
      <c r="JH16" s="95"/>
      <c r="JI16" s="94"/>
      <c r="JJ16" s="96"/>
      <c r="JK16" s="97"/>
      <c r="JL16" s="97"/>
      <c r="JM16" s="97"/>
      <c r="JN16" s="93"/>
      <c r="JO16" s="95"/>
      <c r="JP16" s="94"/>
      <c r="JQ16" s="96"/>
      <c r="JR16" s="97"/>
      <c r="JS16" s="97"/>
      <c r="JT16" s="97"/>
      <c r="JU16" s="93"/>
      <c r="JV16" s="95"/>
      <c r="JW16" s="94"/>
      <c r="JX16" s="96"/>
      <c r="JY16" s="97"/>
      <c r="JZ16" s="97"/>
      <c r="KA16" s="97"/>
      <c r="KB16" s="93"/>
      <c r="KC16" s="95"/>
      <c r="KD16" s="94"/>
      <c r="KE16" s="96"/>
      <c r="KF16" s="97"/>
      <c r="KG16" s="97"/>
      <c r="KH16" s="97"/>
      <c r="KI16" s="93"/>
      <c r="KJ16" s="95"/>
      <c r="KK16" s="94"/>
      <c r="KL16" s="96"/>
      <c r="KM16" s="97"/>
      <c r="KN16" s="97"/>
      <c r="KO16" s="97"/>
      <c r="KP16" s="93"/>
      <c r="KQ16" s="95"/>
      <c r="KR16" s="94"/>
      <c r="KS16" s="96"/>
      <c r="KT16" s="97"/>
      <c r="KU16" s="97"/>
      <c r="KV16" s="97"/>
      <c r="KW16" s="93"/>
      <c r="KX16" s="95"/>
      <c r="KY16" s="94"/>
      <c r="KZ16" s="96"/>
      <c r="LA16" s="97"/>
      <c r="LB16" s="97"/>
      <c r="LC16" s="97"/>
      <c r="LD16" s="93"/>
      <c r="LE16" s="95"/>
      <c r="LF16" s="94"/>
      <c r="LG16" s="96"/>
      <c r="LH16" s="97"/>
      <c r="LI16" s="97"/>
      <c r="LJ16" s="97"/>
      <c r="LK16" s="93"/>
      <c r="LL16" s="95"/>
      <c r="LM16" s="94"/>
      <c r="LN16" s="96"/>
      <c r="LO16" s="97"/>
      <c r="LP16" s="97"/>
      <c r="LQ16" s="97"/>
      <c r="LR16" s="93"/>
      <c r="LS16" s="95"/>
      <c r="LT16" s="94"/>
      <c r="LU16" s="96"/>
      <c r="LV16" s="97"/>
      <c r="LW16" s="97"/>
      <c r="LX16" s="97"/>
      <c r="LY16" s="93"/>
      <c r="LZ16" s="95"/>
      <c r="MA16" s="94"/>
      <c r="MB16" s="96"/>
      <c r="MC16" s="97"/>
      <c r="MD16" s="97"/>
      <c r="ME16" s="97"/>
      <c r="MF16" s="93"/>
      <c r="MG16" s="95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92" t="str">
        <f>IF(ISBLANK($GP$3),"",IF(ISBLANK(Tipy!FJ11),0,IF(AND(Tipy!FJ11=Výsledky!$GN$3,Tipy!FL11=Výsledky!$GP$3),50,0)))</f>
        <v/>
      </c>
      <c r="GL17" s="92" t="str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/>
      </c>
      <c r="GM17" s="92" t="str">
        <f>IF(ISBLANK($GP$3),"",IF(OR(Tipy!FM11=Výsledky!$GK$6,Tipy!FM11=Výsledky!$GK$7,Tipy!FM11=Výsledky!$GK$8,Tipy!FM11=Výsledky!$GK$9),30,0))</f>
        <v/>
      </c>
      <c r="GN17" s="92" t="str">
        <f>IF(ISBLANK($GP$3),"",IF(OR(Tipy!FN11=Výsledky!$GN$6,Tipy!FN11=Výsledky!$GN$7,Tipy!FN11=Výsledky!$GN$8,Tipy!FN11=Výsledky!$GN$9),10,0))</f>
        <v/>
      </c>
      <c r="GO17" s="93" t="str">
        <f>IF(ISBLANK($GP$3),"",IF(ISBLANK(Tipy!FJ11),0,IF(OR(AND(Tipy!FJ11=Výsledky!$GN$3,OR(Tipy!FL11=Výsledky!$GP$3+1,Tipy!FL11=Výsledky!$GP$3-1)),AND(Tipy!FL11=Výsledky!$GP$3,OR(Tipy!FJ11=Výsledky!$GN$3+1,Tipy!FJ11=Výsledky!$GN$3-1))),10,0)))</f>
        <v/>
      </c>
      <c r="GP17" s="95" t="str">
        <f>IF(ISBLANK($GP$3),"",IF(ISBLANK(Tipy!FJ11),"-",SUM(GK17:GO17)))</f>
        <v/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92">
        <f>IF(ISBLANK($HD$3),"",IF(ISBLANK(Tipy!FV11),0,IF(AND(Tipy!FV11=Výsledky!$HB$3,Tipy!FX11=Výsledky!$HD$3),50,0)))</f>
        <v>0</v>
      </c>
      <c r="GZ17" s="9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92">
        <f>IF(ISBLANK($HD$3),"",IF(OR(Tipy!FY11=Výsledky!$GY$6,Tipy!FY11=Výsledky!$GY$7,Tipy!FY11=Výsledky!$GY$8,Tipy!FY11=Výsledky!$GY$9),30,0))</f>
        <v>0</v>
      </c>
      <c r="HB17" s="92">
        <f>IF(ISBLANK($HD$3),"",IF(OR(Tipy!FZ11=Výsledky!$HB$6,Tipy!FZ11=Výsledky!$HB$7,Tipy!FZ11=Výsledky!$HB$8,Tipy!FZ11=Výsledky!$HB$9),10,0))</f>
        <v>0</v>
      </c>
      <c r="HC17" s="9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95" t="str">
        <f>IF(ISBLANK($HD$3),"",IF(ISBLANK(Tipy!FV11),"-",SUM(GY17:HC17)))</f>
        <v>-</v>
      </c>
      <c r="HE17" s="94"/>
      <c r="HF17" s="92">
        <f>IF(ISBLANK($HK$3),"",IF(ISBLANK(Tipy!GB11),0,IF(AND(Tipy!GB11=Výsledky!$HI$3,Tipy!GD11=Výsledky!$HK$3),50,0)))</f>
        <v>0</v>
      </c>
      <c r="HG17" s="9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92">
        <f>IF(ISBLANK($HK$3),"",IF(OR(Tipy!GE11=Výsledky!$HF$6,Tipy!GE11=Výsledky!$HF$7,Tipy!GE11=Výsledky!$HF$8,Tipy!GE11=Výsledky!$HF$9),30,0))</f>
        <v>0</v>
      </c>
      <c r="HI17" s="92">
        <f>IF(ISBLANK($HK$3),"",IF(OR(Tipy!GF11=Výsledky!$HI$6,Tipy!GF11=Výsledky!$HI$7,Tipy!GF11=Výsledky!$HI$8,Tipy!GF11=Výsledky!$HI$9),10,0))</f>
        <v>0</v>
      </c>
      <c r="HJ17" s="9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95" t="str">
        <f>IF(ISBLANK($HK$3),"",IF(ISBLANK(Tipy!GB11),"-",SUM(HF17:HJ17)))</f>
        <v>-</v>
      </c>
      <c r="HL17" s="94"/>
      <c r="HM17" s="92">
        <f>IF(ISBLANK($HR$3),"",IF(ISBLANK(Tipy!GH11),0,IF(AND(Tipy!GH11=Výsledky!$HP$3,Tipy!GJ11=Výsledky!$HR$3),50,0)))</f>
        <v>0</v>
      </c>
      <c r="HN17" s="9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92">
        <f>IF(ISBLANK($HR$3),"",IF(OR(Tipy!GK11=Výsledky!$HM$6,Tipy!GK11=Výsledky!$HM$7,Tipy!GK11=Výsledky!$HM$8,Tipy!GK11=Výsledky!$HM$9),30,0))</f>
        <v>0</v>
      </c>
      <c r="HP17" s="92">
        <f>IF(ISBLANK($HR$3),"",IF(OR(Tipy!GL11=Výsledky!$HP$6,Tipy!GL11=Výsledky!$HP$7,Tipy!GL11=Výsledky!$HP$8,Tipy!GL11=Výsledky!$HP$9),10,0))</f>
        <v>0</v>
      </c>
      <c r="HQ17" s="9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95">
        <f>IF(ISBLANK($HR$3),"",IF(ISBLANK(Tipy!GH11),"-",SUM(HM17:HQ17)))</f>
        <v>0</v>
      </c>
      <c r="HS17" s="94"/>
      <c r="HT17" s="92">
        <f>IF(ISBLANK($HY$3),"",IF(ISBLANK(Tipy!GN11),0,IF(AND(Tipy!GN11=Výsledky!$HW$3,Tipy!GP11=Výsledky!$HY$3),50,0)))</f>
        <v>0</v>
      </c>
      <c r="HU17" s="9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92">
        <f>IF(ISBLANK($HY$3),"",IF(OR(Tipy!GQ11=Výsledky!$HT$6,Tipy!GQ11=Výsledky!$HT$7,Tipy!GQ11=Výsledky!$HT$8,Tipy!GQ11=Výsledky!$HT$9),30,0))</f>
        <v>0</v>
      </c>
      <c r="HW17" s="92">
        <f>IF(ISBLANK($HY$3),"",IF(OR(Tipy!GR11=Výsledky!$HW$6,Tipy!GR11=Výsledky!$HW$7,Tipy!GR11=Výsledky!$HW$8,Tipy!GR11=Výsledky!$HW$9),10,0))</f>
        <v>0</v>
      </c>
      <c r="HX17" s="9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95" t="str">
        <f>IF(ISBLANK($HY$3),"",IF(ISBLANK(Tipy!GN11),"-",SUM(HT17:HX17)))</f>
        <v>-</v>
      </c>
      <c r="HZ17" s="94"/>
      <c r="IA17" s="96"/>
      <c r="IB17" s="97"/>
      <c r="IC17" s="97"/>
      <c r="ID17" s="97"/>
      <c r="IE17" s="93"/>
      <c r="IF17" s="95"/>
      <c r="IG17" s="94"/>
      <c r="IH17" s="96"/>
      <c r="II17" s="97"/>
      <c r="IJ17" s="97"/>
      <c r="IK17" s="97"/>
      <c r="IL17" s="93"/>
      <c r="IM17" s="95"/>
      <c r="IN17" s="94"/>
      <c r="IO17" s="96"/>
      <c r="IP17" s="97"/>
      <c r="IQ17" s="97"/>
      <c r="IR17" s="97"/>
      <c r="IS17" s="93"/>
      <c r="IT17" s="95"/>
      <c r="IU17" s="94"/>
      <c r="IV17" s="96"/>
      <c r="IW17" s="97"/>
      <c r="IX17" s="97"/>
      <c r="IY17" s="97"/>
      <c r="IZ17" s="93"/>
      <c r="JA17" s="95"/>
      <c r="JB17" s="94"/>
      <c r="JC17" s="96"/>
      <c r="JD17" s="97"/>
      <c r="JE17" s="97"/>
      <c r="JF17" s="97"/>
      <c r="JG17" s="93"/>
      <c r="JH17" s="95"/>
      <c r="JI17" s="94"/>
      <c r="JJ17" s="96"/>
      <c r="JK17" s="97"/>
      <c r="JL17" s="97"/>
      <c r="JM17" s="97"/>
      <c r="JN17" s="93"/>
      <c r="JO17" s="95"/>
      <c r="JP17" s="94"/>
      <c r="JQ17" s="96"/>
      <c r="JR17" s="97"/>
      <c r="JS17" s="97"/>
      <c r="JT17" s="97"/>
      <c r="JU17" s="93"/>
      <c r="JV17" s="95"/>
      <c r="JW17" s="94"/>
      <c r="JX17" s="96"/>
      <c r="JY17" s="97"/>
      <c r="JZ17" s="97"/>
      <c r="KA17" s="97"/>
      <c r="KB17" s="93"/>
      <c r="KC17" s="95"/>
      <c r="KD17" s="94"/>
      <c r="KE17" s="96"/>
      <c r="KF17" s="97"/>
      <c r="KG17" s="97"/>
      <c r="KH17" s="97"/>
      <c r="KI17" s="93"/>
      <c r="KJ17" s="95"/>
      <c r="KK17" s="94"/>
      <c r="KL17" s="96"/>
      <c r="KM17" s="97"/>
      <c r="KN17" s="97"/>
      <c r="KO17" s="97"/>
      <c r="KP17" s="93"/>
      <c r="KQ17" s="95"/>
      <c r="KR17" s="94"/>
      <c r="KS17" s="96"/>
      <c r="KT17" s="97"/>
      <c r="KU17" s="97"/>
      <c r="KV17" s="97"/>
      <c r="KW17" s="93"/>
      <c r="KX17" s="95"/>
      <c r="KY17" s="94"/>
      <c r="KZ17" s="96"/>
      <c r="LA17" s="97"/>
      <c r="LB17" s="97"/>
      <c r="LC17" s="97"/>
      <c r="LD17" s="93"/>
      <c r="LE17" s="95"/>
      <c r="LF17" s="94"/>
      <c r="LG17" s="96"/>
      <c r="LH17" s="97"/>
      <c r="LI17" s="97"/>
      <c r="LJ17" s="97"/>
      <c r="LK17" s="93"/>
      <c r="LL17" s="95"/>
      <c r="LM17" s="94"/>
      <c r="LN17" s="96"/>
      <c r="LO17" s="97"/>
      <c r="LP17" s="97"/>
      <c r="LQ17" s="97"/>
      <c r="LR17" s="93"/>
      <c r="LS17" s="95"/>
      <c r="LT17" s="94"/>
      <c r="LU17" s="96"/>
      <c r="LV17" s="97"/>
      <c r="LW17" s="97"/>
      <c r="LX17" s="97"/>
      <c r="LY17" s="93"/>
      <c r="LZ17" s="95"/>
      <c r="MA17" s="94"/>
      <c r="MB17" s="96"/>
      <c r="MC17" s="97"/>
      <c r="MD17" s="97"/>
      <c r="ME17" s="97"/>
      <c r="MF17" s="93"/>
      <c r="MG17" s="95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92" t="str">
        <f>IF(ISBLANK($GP$3),"",IF(ISBLANK(Tipy!FJ12),0,IF(AND(Tipy!FJ12=Výsledky!$GN$3,Tipy!FL12=Výsledky!$GP$3),50,0)))</f>
        <v/>
      </c>
      <c r="GL18" s="92" t="str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/>
      </c>
      <c r="GM18" s="92" t="str">
        <f>IF(ISBLANK($GP$3),"",IF(OR(Tipy!FM12=Výsledky!$GK$6,Tipy!FM12=Výsledky!$GK$7,Tipy!FM12=Výsledky!$GK$8,Tipy!FM12=Výsledky!$GK$9),30,0))</f>
        <v/>
      </c>
      <c r="GN18" s="92" t="str">
        <f>IF(ISBLANK($GP$3),"",IF(OR(Tipy!FN12=Výsledky!$GN$6,Tipy!FN12=Výsledky!$GN$7,Tipy!FN12=Výsledky!$GN$8,Tipy!FN12=Výsledky!$GN$9),10,0))</f>
        <v/>
      </c>
      <c r="GO18" s="93" t="str">
        <f>IF(ISBLANK($GP$3),"",IF(ISBLANK(Tipy!FJ12),0,IF(OR(AND(Tipy!FJ12=Výsledky!$GN$3,OR(Tipy!FL12=Výsledky!$GP$3+1,Tipy!FL12=Výsledky!$GP$3-1)),AND(Tipy!FL12=Výsledky!$GP$3,OR(Tipy!FJ12=Výsledky!$GN$3+1,Tipy!FJ12=Výsledky!$GN$3-1))),10,0)))</f>
        <v/>
      </c>
      <c r="GP18" s="95" t="str">
        <f>IF(ISBLANK($GP$3),"",IF(ISBLANK(Tipy!FJ12),"-",SUM(GK18:GO18)))</f>
        <v/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92">
        <f>IF(ISBLANK($HD$3),"",IF(ISBLANK(Tipy!FV12),0,IF(AND(Tipy!FV12=Výsledky!$HB$3,Tipy!FX12=Výsledky!$HD$3),50,0)))</f>
        <v>0</v>
      </c>
      <c r="GZ18" s="9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92">
        <f>IF(ISBLANK($HD$3),"",IF(OR(Tipy!FY12=Výsledky!$GY$6,Tipy!FY12=Výsledky!$GY$7,Tipy!FY12=Výsledky!$GY$8,Tipy!FY12=Výsledky!$GY$9),30,0))</f>
        <v>0</v>
      </c>
      <c r="HB18" s="92">
        <f>IF(ISBLANK($HD$3),"",IF(OR(Tipy!FZ12=Výsledky!$HB$6,Tipy!FZ12=Výsledky!$HB$7,Tipy!FZ12=Výsledky!$HB$8,Tipy!FZ12=Výsledky!$HB$9),10,0))</f>
        <v>0</v>
      </c>
      <c r="HC18" s="9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95" t="str">
        <f>IF(ISBLANK($HD$3),"",IF(ISBLANK(Tipy!FV12),"-",SUM(GY18:HC18)))</f>
        <v>-</v>
      </c>
      <c r="HE18" s="94"/>
      <c r="HF18" s="92">
        <f>IF(ISBLANK($HK$3),"",IF(ISBLANK(Tipy!GB12),0,IF(AND(Tipy!GB12=Výsledky!$HI$3,Tipy!GD12=Výsledky!$HK$3),50,0)))</f>
        <v>0</v>
      </c>
      <c r="HG18" s="9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92">
        <f>IF(ISBLANK($HK$3),"",IF(OR(Tipy!GE12=Výsledky!$HF$6,Tipy!GE12=Výsledky!$HF$7,Tipy!GE12=Výsledky!$HF$8,Tipy!GE12=Výsledky!$HF$9),30,0))</f>
        <v>0</v>
      </c>
      <c r="HI18" s="92">
        <f>IF(ISBLANK($HK$3),"",IF(OR(Tipy!GF12=Výsledky!$HI$6,Tipy!GF12=Výsledky!$HI$7,Tipy!GF12=Výsledky!$HI$8,Tipy!GF12=Výsledky!$HI$9),10,0))</f>
        <v>0</v>
      </c>
      <c r="HJ18" s="9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95" t="str">
        <f>IF(ISBLANK($HK$3),"",IF(ISBLANK(Tipy!GB12),"-",SUM(HF18:HJ18)))</f>
        <v>-</v>
      </c>
      <c r="HL18" s="94"/>
      <c r="HM18" s="92">
        <f>IF(ISBLANK($HR$3),"",IF(ISBLANK(Tipy!GH12),0,IF(AND(Tipy!GH12=Výsledky!$HP$3,Tipy!GJ12=Výsledky!$HR$3),50,0)))</f>
        <v>0</v>
      </c>
      <c r="HN18" s="9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92">
        <f>IF(ISBLANK($HR$3),"",IF(OR(Tipy!GK12=Výsledky!$HM$6,Tipy!GK12=Výsledky!$HM$7,Tipy!GK12=Výsledky!$HM$8,Tipy!GK12=Výsledky!$HM$9),30,0))</f>
        <v>0</v>
      </c>
      <c r="HP18" s="92">
        <f>IF(ISBLANK($HR$3),"",IF(OR(Tipy!GL12=Výsledky!$HP$6,Tipy!GL12=Výsledky!$HP$7,Tipy!GL12=Výsledky!$HP$8,Tipy!GL12=Výsledky!$HP$9),10,0))</f>
        <v>0</v>
      </c>
      <c r="HQ18" s="9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95" t="str">
        <f>IF(ISBLANK($HR$3),"",IF(ISBLANK(Tipy!GH12),"-",SUM(HM18:HQ18)))</f>
        <v>-</v>
      </c>
      <c r="HS18" s="94"/>
      <c r="HT18" s="92">
        <f>IF(ISBLANK($HY$3),"",IF(ISBLANK(Tipy!GN12),0,IF(AND(Tipy!GN12=Výsledky!$HW$3,Tipy!GP12=Výsledky!$HY$3),50,0)))</f>
        <v>0</v>
      </c>
      <c r="HU18" s="9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92">
        <f>IF(ISBLANK($HY$3),"",IF(OR(Tipy!GQ12=Výsledky!$HT$6,Tipy!GQ12=Výsledky!$HT$7,Tipy!GQ12=Výsledky!$HT$8,Tipy!GQ12=Výsledky!$HT$9),30,0))</f>
        <v>0</v>
      </c>
      <c r="HW18" s="92">
        <f>IF(ISBLANK($HY$3),"",IF(OR(Tipy!GR12=Výsledky!$HW$6,Tipy!GR12=Výsledky!$HW$7,Tipy!GR12=Výsledky!$HW$8,Tipy!GR12=Výsledky!$HW$9),10,0))</f>
        <v>0</v>
      </c>
      <c r="HX18" s="9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95" t="str">
        <f>IF(ISBLANK($HY$3),"",IF(ISBLANK(Tipy!GN12),"-",SUM(HT18:HX18)))</f>
        <v>-</v>
      </c>
      <c r="HZ18" s="94"/>
      <c r="IA18" s="96"/>
      <c r="IB18" s="97"/>
      <c r="IC18" s="97"/>
      <c r="ID18" s="97"/>
      <c r="IE18" s="93"/>
      <c r="IF18" s="95"/>
      <c r="IG18" s="94"/>
      <c r="IH18" s="96"/>
      <c r="II18" s="97"/>
      <c r="IJ18" s="97"/>
      <c r="IK18" s="97"/>
      <c r="IL18" s="93"/>
      <c r="IM18" s="95"/>
      <c r="IN18" s="94"/>
      <c r="IO18" s="96"/>
      <c r="IP18" s="97"/>
      <c r="IQ18" s="97"/>
      <c r="IR18" s="97"/>
      <c r="IS18" s="93"/>
      <c r="IT18" s="95"/>
      <c r="IU18" s="94"/>
      <c r="IV18" s="96"/>
      <c r="IW18" s="97"/>
      <c r="IX18" s="97"/>
      <c r="IY18" s="97"/>
      <c r="IZ18" s="93"/>
      <c r="JA18" s="95"/>
      <c r="JB18" s="94"/>
      <c r="JC18" s="96"/>
      <c r="JD18" s="97"/>
      <c r="JE18" s="97"/>
      <c r="JF18" s="97"/>
      <c r="JG18" s="93"/>
      <c r="JH18" s="95"/>
      <c r="JI18" s="94"/>
      <c r="JJ18" s="96"/>
      <c r="JK18" s="97"/>
      <c r="JL18" s="97"/>
      <c r="JM18" s="97"/>
      <c r="JN18" s="93"/>
      <c r="JO18" s="95"/>
      <c r="JP18" s="94"/>
      <c r="JQ18" s="96"/>
      <c r="JR18" s="97"/>
      <c r="JS18" s="97"/>
      <c r="JT18" s="97"/>
      <c r="JU18" s="93"/>
      <c r="JV18" s="95"/>
      <c r="JW18" s="94"/>
      <c r="JX18" s="96"/>
      <c r="JY18" s="97"/>
      <c r="JZ18" s="97"/>
      <c r="KA18" s="97"/>
      <c r="KB18" s="93"/>
      <c r="KC18" s="95"/>
      <c r="KD18" s="94"/>
      <c r="KE18" s="96"/>
      <c r="KF18" s="97"/>
      <c r="KG18" s="97"/>
      <c r="KH18" s="97"/>
      <c r="KI18" s="93"/>
      <c r="KJ18" s="95"/>
      <c r="KK18" s="94"/>
      <c r="KL18" s="96"/>
      <c r="KM18" s="97"/>
      <c r="KN18" s="97"/>
      <c r="KO18" s="97"/>
      <c r="KP18" s="93"/>
      <c r="KQ18" s="95"/>
      <c r="KR18" s="94"/>
      <c r="KS18" s="96"/>
      <c r="KT18" s="97"/>
      <c r="KU18" s="97"/>
      <c r="KV18" s="97"/>
      <c r="KW18" s="93"/>
      <c r="KX18" s="95"/>
      <c r="KY18" s="94"/>
      <c r="KZ18" s="96"/>
      <c r="LA18" s="97"/>
      <c r="LB18" s="97"/>
      <c r="LC18" s="97"/>
      <c r="LD18" s="93"/>
      <c r="LE18" s="95"/>
      <c r="LF18" s="94"/>
      <c r="LG18" s="96"/>
      <c r="LH18" s="97"/>
      <c r="LI18" s="97"/>
      <c r="LJ18" s="97"/>
      <c r="LK18" s="93"/>
      <c r="LL18" s="95"/>
      <c r="LM18" s="94"/>
      <c r="LN18" s="96"/>
      <c r="LO18" s="97"/>
      <c r="LP18" s="97"/>
      <c r="LQ18" s="97"/>
      <c r="LR18" s="93"/>
      <c r="LS18" s="95"/>
      <c r="LT18" s="94"/>
      <c r="LU18" s="96"/>
      <c r="LV18" s="97"/>
      <c r="LW18" s="97"/>
      <c r="LX18" s="97"/>
      <c r="LY18" s="93"/>
      <c r="LZ18" s="95"/>
      <c r="MA18" s="94"/>
      <c r="MB18" s="96"/>
      <c r="MC18" s="97"/>
      <c r="MD18" s="97"/>
      <c r="ME18" s="97"/>
      <c r="MF18" s="93"/>
      <c r="MG18" s="95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92" t="str">
        <f>IF(ISBLANK($GP$3),"",IF(ISBLANK(Tipy!FJ13),0,IF(AND(Tipy!FJ13=Výsledky!$GN$3,Tipy!FL13=Výsledky!$GP$3),50,0)))</f>
        <v/>
      </c>
      <c r="GL19" s="92" t="str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/>
      </c>
      <c r="GM19" s="92" t="str">
        <f>IF(ISBLANK($GP$3),"",IF(OR(Tipy!FM13=Výsledky!$GK$6,Tipy!FM13=Výsledky!$GK$7,Tipy!FM13=Výsledky!$GK$8,Tipy!FM13=Výsledky!$GK$9),30,0))</f>
        <v/>
      </c>
      <c r="GN19" s="92" t="str">
        <f>IF(ISBLANK($GP$3),"",IF(OR(Tipy!FN13=Výsledky!$GN$6,Tipy!FN13=Výsledky!$GN$7,Tipy!FN13=Výsledky!$GN$8,Tipy!FN13=Výsledky!$GN$9),10,0))</f>
        <v/>
      </c>
      <c r="GO19" s="93" t="str">
        <f>IF(ISBLANK($GP$3),"",IF(ISBLANK(Tipy!FJ13),0,IF(OR(AND(Tipy!FJ13=Výsledky!$GN$3,OR(Tipy!FL13=Výsledky!$GP$3+1,Tipy!FL13=Výsledky!$GP$3-1)),AND(Tipy!FL13=Výsledky!$GP$3,OR(Tipy!FJ13=Výsledky!$GN$3+1,Tipy!FJ13=Výsledky!$GN$3-1))),10,0)))</f>
        <v/>
      </c>
      <c r="GP19" s="95" t="str">
        <f>IF(ISBLANK($GP$3),"",IF(ISBLANK(Tipy!FJ13),"-",SUM(GK19:GO19)))</f>
        <v/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92">
        <f>IF(ISBLANK($HD$3),"",IF(ISBLANK(Tipy!FV13),0,IF(AND(Tipy!FV13=Výsledky!$HB$3,Tipy!FX13=Výsledky!$HD$3),50,0)))</f>
        <v>0</v>
      </c>
      <c r="GZ19" s="9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92">
        <f>IF(ISBLANK($HD$3),"",IF(OR(Tipy!FY13=Výsledky!$GY$6,Tipy!FY13=Výsledky!$GY$7,Tipy!FY13=Výsledky!$GY$8,Tipy!FY13=Výsledky!$GY$9),30,0))</f>
        <v>0</v>
      </c>
      <c r="HB19" s="92">
        <f>IF(ISBLANK($HD$3),"",IF(OR(Tipy!FZ13=Výsledky!$HB$6,Tipy!FZ13=Výsledky!$HB$7,Tipy!FZ13=Výsledky!$HB$8,Tipy!FZ13=Výsledky!$HB$9),10,0))</f>
        <v>0</v>
      </c>
      <c r="HC19" s="9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95" t="str">
        <f>IF(ISBLANK($HD$3),"",IF(ISBLANK(Tipy!FV13),"-",SUM(GY19:HC19)))</f>
        <v>-</v>
      </c>
      <c r="HE19" s="94"/>
      <c r="HF19" s="92">
        <f>IF(ISBLANK($HK$3),"",IF(ISBLANK(Tipy!GB13),0,IF(AND(Tipy!GB13=Výsledky!$HI$3,Tipy!GD13=Výsledky!$HK$3),50,0)))</f>
        <v>0</v>
      </c>
      <c r="HG19" s="9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92">
        <f>IF(ISBLANK($HK$3),"",IF(OR(Tipy!GE13=Výsledky!$HF$6,Tipy!GE13=Výsledky!$HF$7,Tipy!GE13=Výsledky!$HF$8,Tipy!GE13=Výsledky!$HF$9),30,0))</f>
        <v>0</v>
      </c>
      <c r="HI19" s="92">
        <f>IF(ISBLANK($HK$3),"",IF(OR(Tipy!GF13=Výsledky!$HI$6,Tipy!GF13=Výsledky!$HI$7,Tipy!GF13=Výsledky!$HI$8,Tipy!GF13=Výsledky!$HI$9),10,0))</f>
        <v>0</v>
      </c>
      <c r="HJ19" s="9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95" t="str">
        <f>IF(ISBLANK($HK$3),"",IF(ISBLANK(Tipy!GB13),"-",SUM(HF19:HJ19)))</f>
        <v>-</v>
      </c>
      <c r="HL19" s="94"/>
      <c r="HM19" s="92">
        <f>IF(ISBLANK($HR$3),"",IF(ISBLANK(Tipy!GH13),0,IF(AND(Tipy!GH13=Výsledky!$HP$3,Tipy!GJ13=Výsledky!$HR$3),50,0)))</f>
        <v>0</v>
      </c>
      <c r="HN19" s="9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92">
        <f>IF(ISBLANK($HR$3),"",IF(OR(Tipy!GK13=Výsledky!$HM$6,Tipy!GK13=Výsledky!$HM$7,Tipy!GK13=Výsledky!$HM$8,Tipy!GK13=Výsledky!$HM$9),30,0))</f>
        <v>0</v>
      </c>
      <c r="HP19" s="92">
        <f>IF(ISBLANK($HR$3),"",IF(OR(Tipy!GL13=Výsledky!$HP$6,Tipy!GL13=Výsledky!$HP$7,Tipy!GL13=Výsledky!$HP$8,Tipy!GL13=Výsledky!$HP$9),10,0))</f>
        <v>0</v>
      </c>
      <c r="HQ19" s="9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95" t="str">
        <f>IF(ISBLANK($HR$3),"",IF(ISBLANK(Tipy!GH13),"-",SUM(HM19:HQ19)))</f>
        <v>-</v>
      </c>
      <c r="HS19" s="94"/>
      <c r="HT19" s="92">
        <f>IF(ISBLANK($HY$3),"",IF(ISBLANK(Tipy!GN13),0,IF(AND(Tipy!GN13=Výsledky!$HW$3,Tipy!GP13=Výsledky!$HY$3),50,0)))</f>
        <v>0</v>
      </c>
      <c r="HU19" s="9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92">
        <f>IF(ISBLANK($HY$3),"",IF(OR(Tipy!GQ13=Výsledky!$HT$6,Tipy!GQ13=Výsledky!$HT$7,Tipy!GQ13=Výsledky!$HT$8,Tipy!GQ13=Výsledky!$HT$9),30,0))</f>
        <v>0</v>
      </c>
      <c r="HW19" s="92">
        <f>IF(ISBLANK($HY$3),"",IF(OR(Tipy!GR13=Výsledky!$HW$6,Tipy!GR13=Výsledky!$HW$7,Tipy!GR13=Výsledky!$HW$8,Tipy!GR13=Výsledky!$HW$9),10,0))</f>
        <v>0</v>
      </c>
      <c r="HX19" s="9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95" t="str">
        <f>IF(ISBLANK($HY$3),"",IF(ISBLANK(Tipy!GN13),"-",SUM(HT19:HX19)))</f>
        <v>-</v>
      </c>
      <c r="HZ19" s="94"/>
      <c r="IA19" s="96"/>
      <c r="IB19" s="97"/>
      <c r="IC19" s="97"/>
      <c r="ID19" s="97"/>
      <c r="IE19" s="93"/>
      <c r="IF19" s="95"/>
      <c r="IG19" s="94"/>
      <c r="IH19" s="96"/>
      <c r="II19" s="97"/>
      <c r="IJ19" s="97"/>
      <c r="IK19" s="97"/>
      <c r="IL19" s="93"/>
      <c r="IM19" s="95"/>
      <c r="IN19" s="94"/>
      <c r="IO19" s="96"/>
      <c r="IP19" s="97"/>
      <c r="IQ19" s="97"/>
      <c r="IR19" s="97"/>
      <c r="IS19" s="93"/>
      <c r="IT19" s="95"/>
      <c r="IU19" s="94"/>
      <c r="IV19" s="96"/>
      <c r="IW19" s="97"/>
      <c r="IX19" s="97"/>
      <c r="IY19" s="97"/>
      <c r="IZ19" s="93"/>
      <c r="JA19" s="95"/>
      <c r="JB19" s="94"/>
      <c r="JC19" s="96"/>
      <c r="JD19" s="97"/>
      <c r="JE19" s="97"/>
      <c r="JF19" s="97"/>
      <c r="JG19" s="93"/>
      <c r="JH19" s="95"/>
      <c r="JI19" s="94"/>
      <c r="JJ19" s="96"/>
      <c r="JK19" s="97"/>
      <c r="JL19" s="97"/>
      <c r="JM19" s="97"/>
      <c r="JN19" s="93"/>
      <c r="JO19" s="95"/>
      <c r="JP19" s="94"/>
      <c r="JQ19" s="96"/>
      <c r="JR19" s="97"/>
      <c r="JS19" s="97"/>
      <c r="JT19" s="97"/>
      <c r="JU19" s="93"/>
      <c r="JV19" s="95"/>
      <c r="JW19" s="94"/>
      <c r="JX19" s="96"/>
      <c r="JY19" s="97"/>
      <c r="JZ19" s="97"/>
      <c r="KA19" s="97"/>
      <c r="KB19" s="93"/>
      <c r="KC19" s="95"/>
      <c r="KD19" s="94"/>
      <c r="KE19" s="96"/>
      <c r="KF19" s="97"/>
      <c r="KG19" s="97"/>
      <c r="KH19" s="97"/>
      <c r="KI19" s="93"/>
      <c r="KJ19" s="95"/>
      <c r="KK19" s="94"/>
      <c r="KL19" s="96"/>
      <c r="KM19" s="97"/>
      <c r="KN19" s="97"/>
      <c r="KO19" s="97"/>
      <c r="KP19" s="93"/>
      <c r="KQ19" s="95"/>
      <c r="KR19" s="94"/>
      <c r="KS19" s="96"/>
      <c r="KT19" s="97"/>
      <c r="KU19" s="97"/>
      <c r="KV19" s="97"/>
      <c r="KW19" s="93"/>
      <c r="KX19" s="95"/>
      <c r="KY19" s="94"/>
      <c r="KZ19" s="96"/>
      <c r="LA19" s="97"/>
      <c r="LB19" s="97"/>
      <c r="LC19" s="97"/>
      <c r="LD19" s="93"/>
      <c r="LE19" s="95"/>
      <c r="LF19" s="94"/>
      <c r="LG19" s="96"/>
      <c r="LH19" s="97"/>
      <c r="LI19" s="97"/>
      <c r="LJ19" s="97"/>
      <c r="LK19" s="93"/>
      <c r="LL19" s="95"/>
      <c r="LM19" s="94"/>
      <c r="LN19" s="96"/>
      <c r="LO19" s="97"/>
      <c r="LP19" s="97"/>
      <c r="LQ19" s="97"/>
      <c r="LR19" s="93"/>
      <c r="LS19" s="95"/>
      <c r="LT19" s="94"/>
      <c r="LU19" s="96"/>
      <c r="LV19" s="97"/>
      <c r="LW19" s="97"/>
      <c r="LX19" s="97"/>
      <c r="LY19" s="93"/>
      <c r="LZ19" s="95"/>
      <c r="MA19" s="94"/>
      <c r="MB19" s="96"/>
      <c r="MC19" s="97"/>
      <c r="MD19" s="97"/>
      <c r="ME19" s="97"/>
      <c r="MF19" s="93"/>
      <c r="MG19" s="95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92" t="str">
        <f>IF(ISBLANK($GP$3),"",IF(ISBLANK(Tipy!FJ14),0,IF(AND(Tipy!FJ14=Výsledky!$GN$3,Tipy!FL14=Výsledky!$GP$3),50,0)))</f>
        <v/>
      </c>
      <c r="GL20" s="92" t="str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/>
      </c>
      <c r="GM20" s="92" t="str">
        <f>IF(ISBLANK($GP$3),"",IF(OR(Tipy!FM14=Výsledky!$GK$6,Tipy!FM14=Výsledky!$GK$7,Tipy!FM14=Výsledky!$GK$8,Tipy!FM14=Výsledky!$GK$9),30,0))</f>
        <v/>
      </c>
      <c r="GN20" s="92" t="str">
        <f>IF(ISBLANK($GP$3),"",IF(OR(Tipy!FN14=Výsledky!$GN$6,Tipy!FN14=Výsledky!$GN$7,Tipy!FN14=Výsledky!$GN$8,Tipy!FN14=Výsledky!$GN$9),10,0))</f>
        <v/>
      </c>
      <c r="GO20" s="93" t="str">
        <f>IF(ISBLANK($GP$3),"",IF(ISBLANK(Tipy!FJ14),0,IF(OR(AND(Tipy!FJ14=Výsledky!$GN$3,OR(Tipy!FL14=Výsledky!$GP$3+1,Tipy!FL14=Výsledky!$GP$3-1)),AND(Tipy!FL14=Výsledky!$GP$3,OR(Tipy!FJ14=Výsledky!$GN$3+1,Tipy!FJ14=Výsledky!$GN$3-1))),10,0)))</f>
        <v/>
      </c>
      <c r="GP20" s="95" t="str">
        <f>IF(ISBLANK($GP$3),"",IF(ISBLANK(Tipy!FJ14),"-",SUM(GK20:GO20)))</f>
        <v/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92">
        <f>IF(ISBLANK($HD$3),"",IF(ISBLANK(Tipy!FV14),0,IF(AND(Tipy!FV14=Výsledky!$HB$3,Tipy!FX14=Výsledky!$HD$3),50,0)))</f>
        <v>0</v>
      </c>
      <c r="GZ20" s="9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92">
        <f>IF(ISBLANK($HD$3),"",IF(OR(Tipy!FY14=Výsledky!$GY$6,Tipy!FY14=Výsledky!$GY$7,Tipy!FY14=Výsledky!$GY$8,Tipy!FY14=Výsledky!$GY$9),30,0))</f>
        <v>0</v>
      </c>
      <c r="HB20" s="92">
        <f>IF(ISBLANK($HD$3),"",IF(OR(Tipy!FZ14=Výsledky!$HB$6,Tipy!FZ14=Výsledky!$HB$7,Tipy!FZ14=Výsledky!$HB$8,Tipy!FZ14=Výsledky!$HB$9),10,0))</f>
        <v>0</v>
      </c>
      <c r="HC20" s="9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95">
        <f>IF(ISBLANK($HD$3),"",IF(ISBLANK(Tipy!FV14),"-",SUM(GY20:HC20)))</f>
        <v>10</v>
      </c>
      <c r="HE20" s="94"/>
      <c r="HF20" s="92">
        <f>IF(ISBLANK($HK$3),"",IF(ISBLANK(Tipy!GB14),0,IF(AND(Tipy!GB14=Výsledky!$HI$3,Tipy!GD14=Výsledky!$HK$3),50,0)))</f>
        <v>0</v>
      </c>
      <c r="HG20" s="9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92">
        <f>IF(ISBLANK($HK$3),"",IF(OR(Tipy!GE14=Výsledky!$HF$6,Tipy!GE14=Výsledky!$HF$7,Tipy!GE14=Výsledky!$HF$8,Tipy!GE14=Výsledky!$HF$9),30,0))</f>
        <v>0</v>
      </c>
      <c r="HI20" s="92">
        <f>IF(ISBLANK($HK$3),"",IF(OR(Tipy!GF14=Výsledky!$HI$6,Tipy!GF14=Výsledky!$HI$7,Tipy!GF14=Výsledky!$HI$8,Tipy!GF14=Výsledky!$HI$9),10,0))</f>
        <v>0</v>
      </c>
      <c r="HJ20" s="9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95">
        <f>IF(ISBLANK($HK$3),"",IF(ISBLANK(Tipy!GB14),"-",SUM(HF20:HJ20)))</f>
        <v>30</v>
      </c>
      <c r="HL20" s="94"/>
      <c r="HM20" s="92">
        <f>IF(ISBLANK($HR$3),"",IF(ISBLANK(Tipy!GH14),0,IF(AND(Tipy!GH14=Výsledky!$HP$3,Tipy!GJ14=Výsledky!$HR$3),50,0)))</f>
        <v>0</v>
      </c>
      <c r="HN20" s="9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92">
        <f>IF(ISBLANK($HR$3),"",IF(OR(Tipy!GK14=Výsledky!$HM$6,Tipy!GK14=Výsledky!$HM$7,Tipy!GK14=Výsledky!$HM$8,Tipy!GK14=Výsledky!$HM$9),30,0))</f>
        <v>0</v>
      </c>
      <c r="HP20" s="92">
        <f>IF(ISBLANK($HR$3),"",IF(OR(Tipy!GL14=Výsledky!$HP$6,Tipy!GL14=Výsledky!$HP$7,Tipy!GL14=Výsledky!$HP$8,Tipy!GL14=Výsledky!$HP$9),10,0))</f>
        <v>0</v>
      </c>
      <c r="HQ20" s="9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95">
        <f>IF(ISBLANK($HR$3),"",IF(ISBLANK(Tipy!GH14),"-",SUM(HM20:HQ20)))</f>
        <v>0</v>
      </c>
      <c r="HS20" s="94"/>
      <c r="HT20" s="92">
        <f>IF(ISBLANK($HY$3),"",IF(ISBLANK(Tipy!GN14),0,IF(AND(Tipy!GN14=Výsledky!$HW$3,Tipy!GP14=Výsledky!$HY$3),50,0)))</f>
        <v>0</v>
      </c>
      <c r="HU20" s="9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92">
        <f>IF(ISBLANK($HY$3),"",IF(OR(Tipy!GQ14=Výsledky!$HT$6,Tipy!GQ14=Výsledky!$HT$7,Tipy!GQ14=Výsledky!$HT$8,Tipy!GQ14=Výsledky!$HT$9),30,0))</f>
        <v>0</v>
      </c>
      <c r="HW20" s="92">
        <f>IF(ISBLANK($HY$3),"",IF(OR(Tipy!GR14=Výsledky!$HW$6,Tipy!GR14=Výsledky!$HW$7,Tipy!GR14=Výsledky!$HW$8,Tipy!GR14=Výsledky!$HW$9),10,0))</f>
        <v>10</v>
      </c>
      <c r="HX20" s="9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95">
        <f>IF(ISBLANK($HY$3),"",IF(ISBLANK(Tipy!GN14),"-",SUM(HT20:HX20)))</f>
        <v>40</v>
      </c>
      <c r="HZ20" s="94"/>
      <c r="IA20" s="96"/>
      <c r="IB20" s="97"/>
      <c r="IC20" s="97"/>
      <c r="ID20" s="97"/>
      <c r="IE20" s="93"/>
      <c r="IF20" s="95"/>
      <c r="IG20" s="94"/>
      <c r="IH20" s="96"/>
      <c r="II20" s="97"/>
      <c r="IJ20" s="97"/>
      <c r="IK20" s="97"/>
      <c r="IL20" s="93"/>
      <c r="IM20" s="95"/>
      <c r="IN20" s="94"/>
      <c r="IO20" s="96"/>
      <c r="IP20" s="97"/>
      <c r="IQ20" s="97"/>
      <c r="IR20" s="97"/>
      <c r="IS20" s="93"/>
      <c r="IT20" s="95"/>
      <c r="IU20" s="94"/>
      <c r="IV20" s="96"/>
      <c r="IW20" s="97"/>
      <c r="IX20" s="97"/>
      <c r="IY20" s="97"/>
      <c r="IZ20" s="93"/>
      <c r="JA20" s="95"/>
      <c r="JB20" s="94"/>
      <c r="JC20" s="96"/>
      <c r="JD20" s="97"/>
      <c r="JE20" s="97"/>
      <c r="JF20" s="97"/>
      <c r="JG20" s="93"/>
      <c r="JH20" s="95"/>
      <c r="JI20" s="94"/>
      <c r="JJ20" s="96"/>
      <c r="JK20" s="97"/>
      <c r="JL20" s="97"/>
      <c r="JM20" s="97"/>
      <c r="JN20" s="93"/>
      <c r="JO20" s="95"/>
      <c r="JP20" s="94"/>
      <c r="JQ20" s="96"/>
      <c r="JR20" s="97"/>
      <c r="JS20" s="97"/>
      <c r="JT20" s="97"/>
      <c r="JU20" s="93"/>
      <c r="JV20" s="95"/>
      <c r="JW20" s="94"/>
      <c r="JX20" s="96"/>
      <c r="JY20" s="97"/>
      <c r="JZ20" s="97"/>
      <c r="KA20" s="97"/>
      <c r="KB20" s="93"/>
      <c r="KC20" s="95"/>
      <c r="KD20" s="94"/>
      <c r="KE20" s="96"/>
      <c r="KF20" s="97"/>
      <c r="KG20" s="97"/>
      <c r="KH20" s="97"/>
      <c r="KI20" s="93"/>
      <c r="KJ20" s="95"/>
      <c r="KK20" s="94"/>
      <c r="KL20" s="96"/>
      <c r="KM20" s="97"/>
      <c r="KN20" s="97"/>
      <c r="KO20" s="97"/>
      <c r="KP20" s="93"/>
      <c r="KQ20" s="95"/>
      <c r="KR20" s="94"/>
      <c r="KS20" s="96"/>
      <c r="KT20" s="97"/>
      <c r="KU20" s="97"/>
      <c r="KV20" s="97"/>
      <c r="KW20" s="93"/>
      <c r="KX20" s="95"/>
      <c r="KY20" s="94"/>
      <c r="KZ20" s="96"/>
      <c r="LA20" s="97"/>
      <c r="LB20" s="97"/>
      <c r="LC20" s="97"/>
      <c r="LD20" s="93"/>
      <c r="LE20" s="95"/>
      <c r="LF20" s="94"/>
      <c r="LG20" s="96"/>
      <c r="LH20" s="97"/>
      <c r="LI20" s="97"/>
      <c r="LJ20" s="97"/>
      <c r="LK20" s="93"/>
      <c r="LL20" s="95"/>
      <c r="LM20" s="94"/>
      <c r="LN20" s="96"/>
      <c r="LO20" s="97"/>
      <c r="LP20" s="97"/>
      <c r="LQ20" s="97"/>
      <c r="LR20" s="93"/>
      <c r="LS20" s="95"/>
      <c r="LT20" s="94"/>
      <c r="LU20" s="96"/>
      <c r="LV20" s="97"/>
      <c r="LW20" s="97"/>
      <c r="LX20" s="97"/>
      <c r="LY20" s="93"/>
      <c r="LZ20" s="95"/>
      <c r="MA20" s="94"/>
      <c r="MB20" s="96"/>
      <c r="MC20" s="97"/>
      <c r="MD20" s="97"/>
      <c r="ME20" s="97"/>
      <c r="MF20" s="93"/>
      <c r="MG20" s="95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92" t="str">
        <f>IF(ISBLANK($GP$3),"",IF(ISBLANK(Tipy!FJ15),0,IF(AND(Tipy!FJ15=Výsledky!$GN$3,Tipy!FL15=Výsledky!$GP$3),50,0)))</f>
        <v/>
      </c>
      <c r="GL21" s="92" t="str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/>
      </c>
      <c r="GM21" s="92" t="str">
        <f>IF(ISBLANK($GP$3),"",IF(OR(Tipy!FM15=Výsledky!$GK$6,Tipy!FM15=Výsledky!$GK$7,Tipy!FM15=Výsledky!$GK$8,Tipy!FM15=Výsledky!$GK$9),30,0))</f>
        <v/>
      </c>
      <c r="GN21" s="92" t="str">
        <f>IF(ISBLANK($GP$3),"",IF(OR(Tipy!FN15=Výsledky!$GN$6,Tipy!FN15=Výsledky!$GN$7,Tipy!FN15=Výsledky!$GN$8,Tipy!FN15=Výsledky!$GN$9),10,0))</f>
        <v/>
      </c>
      <c r="GO21" s="93" t="str">
        <f>IF(ISBLANK($GP$3),"",IF(ISBLANK(Tipy!FJ15),0,IF(OR(AND(Tipy!FJ15=Výsledky!$GN$3,OR(Tipy!FL15=Výsledky!$GP$3+1,Tipy!FL15=Výsledky!$GP$3-1)),AND(Tipy!FL15=Výsledky!$GP$3,OR(Tipy!FJ15=Výsledky!$GN$3+1,Tipy!FJ15=Výsledky!$GN$3-1))),10,0)))</f>
        <v/>
      </c>
      <c r="GP21" s="95" t="str">
        <f>IF(ISBLANK($GP$3),"",IF(ISBLANK(Tipy!FJ15),"-",SUM(GK21:GO21)))</f>
        <v/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92">
        <f>IF(ISBLANK($HD$3),"",IF(ISBLANK(Tipy!FV15),0,IF(AND(Tipy!FV15=Výsledky!$HB$3,Tipy!FX15=Výsledky!$HD$3),50,0)))</f>
        <v>0</v>
      </c>
      <c r="GZ21" s="9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92">
        <f>IF(ISBLANK($HD$3),"",IF(OR(Tipy!FY15=Výsledky!$GY$6,Tipy!FY15=Výsledky!$GY$7,Tipy!FY15=Výsledky!$GY$8,Tipy!FY15=Výsledky!$GY$9),30,0))</f>
        <v>30</v>
      </c>
      <c r="HB21" s="92">
        <f>IF(ISBLANK($HD$3),"",IF(OR(Tipy!FZ15=Výsledky!$HB$6,Tipy!FZ15=Výsledky!$HB$7,Tipy!FZ15=Výsledky!$HB$8,Tipy!FZ15=Výsledky!$HB$9),10,0))</f>
        <v>0</v>
      </c>
      <c r="HC21" s="9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95">
        <f>IF(ISBLANK($HD$3),"",IF(ISBLANK(Tipy!FV15),"-",SUM(GY21:HC21)))</f>
        <v>40</v>
      </c>
      <c r="HE21" s="94"/>
      <c r="HF21" s="92">
        <f>IF(ISBLANK($HK$3),"",IF(ISBLANK(Tipy!GB15),0,IF(AND(Tipy!GB15=Výsledky!$HI$3,Tipy!GD15=Výsledky!$HK$3),50,0)))</f>
        <v>0</v>
      </c>
      <c r="HG21" s="9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92">
        <f>IF(ISBLANK($HK$3),"",IF(OR(Tipy!GE15=Výsledky!$HF$6,Tipy!GE15=Výsledky!$HF$7,Tipy!GE15=Výsledky!$HF$8,Tipy!GE15=Výsledky!$HF$9),30,0))</f>
        <v>0</v>
      </c>
      <c r="HI21" s="92">
        <f>IF(ISBLANK($HK$3),"",IF(OR(Tipy!GF15=Výsledky!$HI$6,Tipy!GF15=Výsledky!$HI$7,Tipy!GF15=Výsledky!$HI$8,Tipy!GF15=Výsledky!$HI$9),10,0))</f>
        <v>0</v>
      </c>
      <c r="HJ21" s="9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95">
        <f>IF(ISBLANK($HK$3),"",IF(ISBLANK(Tipy!GB15),"-",SUM(HF21:HJ21)))</f>
        <v>20</v>
      </c>
      <c r="HL21" s="94"/>
      <c r="HM21" s="92">
        <f>IF(ISBLANK($HR$3),"",IF(ISBLANK(Tipy!GH15),0,IF(AND(Tipy!GH15=Výsledky!$HP$3,Tipy!GJ15=Výsledky!$HR$3),50,0)))</f>
        <v>0</v>
      </c>
      <c r="HN21" s="9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92">
        <f>IF(ISBLANK($HR$3),"",IF(OR(Tipy!GK15=Výsledky!$HM$6,Tipy!GK15=Výsledky!$HM$7,Tipy!GK15=Výsledky!$HM$8,Tipy!GK15=Výsledky!$HM$9),30,0))</f>
        <v>0</v>
      </c>
      <c r="HP21" s="92">
        <f>IF(ISBLANK($HR$3),"",IF(OR(Tipy!GL15=Výsledky!$HP$6,Tipy!GL15=Výsledky!$HP$7,Tipy!GL15=Výsledky!$HP$8,Tipy!GL15=Výsledky!$HP$9),10,0))</f>
        <v>0</v>
      </c>
      <c r="HQ21" s="9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95">
        <f>IF(ISBLANK($HR$3),"",IF(ISBLANK(Tipy!GH15),"-",SUM(HM21:HQ21)))</f>
        <v>0</v>
      </c>
      <c r="HS21" s="94"/>
      <c r="HT21" s="92">
        <f>IF(ISBLANK($HY$3),"",IF(ISBLANK(Tipy!GN15),0,IF(AND(Tipy!GN15=Výsledky!$HW$3,Tipy!GP15=Výsledky!$HY$3),50,0)))</f>
        <v>0</v>
      </c>
      <c r="HU21" s="9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92">
        <f>IF(ISBLANK($HY$3),"",IF(OR(Tipy!GQ15=Výsledky!$HT$6,Tipy!GQ15=Výsledky!$HT$7,Tipy!GQ15=Výsledky!$HT$8,Tipy!GQ15=Výsledky!$HT$9),30,0))</f>
        <v>30</v>
      </c>
      <c r="HW21" s="92">
        <f>IF(ISBLANK($HY$3),"",IF(OR(Tipy!GR15=Výsledky!$HW$6,Tipy!GR15=Výsledky!$HW$7,Tipy!GR15=Výsledky!$HW$8,Tipy!GR15=Výsledky!$HW$9),10,0))</f>
        <v>10</v>
      </c>
      <c r="HX21" s="9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95">
        <f>IF(ISBLANK($HY$3),"",IF(ISBLANK(Tipy!GN15),"-",SUM(HT21:HX21)))</f>
        <v>60</v>
      </c>
      <c r="HZ21" s="94"/>
      <c r="IA21" s="96"/>
      <c r="IB21" s="97"/>
      <c r="IC21" s="97"/>
      <c r="ID21" s="97"/>
      <c r="IE21" s="93"/>
      <c r="IF21" s="95"/>
      <c r="IG21" s="94"/>
      <c r="IH21" s="96"/>
      <c r="II21" s="97"/>
      <c r="IJ21" s="97"/>
      <c r="IK21" s="97"/>
      <c r="IL21" s="93"/>
      <c r="IM21" s="95"/>
      <c r="IN21" s="94"/>
      <c r="IO21" s="96"/>
      <c r="IP21" s="97"/>
      <c r="IQ21" s="97"/>
      <c r="IR21" s="97"/>
      <c r="IS21" s="93"/>
      <c r="IT21" s="95"/>
      <c r="IU21" s="94"/>
      <c r="IV21" s="96"/>
      <c r="IW21" s="97"/>
      <c r="IX21" s="97"/>
      <c r="IY21" s="97"/>
      <c r="IZ21" s="93"/>
      <c r="JA21" s="95"/>
      <c r="JB21" s="94"/>
      <c r="JC21" s="96"/>
      <c r="JD21" s="97"/>
      <c r="JE21" s="97"/>
      <c r="JF21" s="97"/>
      <c r="JG21" s="93"/>
      <c r="JH21" s="95"/>
      <c r="JI21" s="94"/>
      <c r="JJ21" s="96"/>
      <c r="JK21" s="97"/>
      <c r="JL21" s="97"/>
      <c r="JM21" s="97"/>
      <c r="JN21" s="93"/>
      <c r="JO21" s="95"/>
      <c r="JP21" s="94"/>
      <c r="JQ21" s="96"/>
      <c r="JR21" s="97"/>
      <c r="JS21" s="97"/>
      <c r="JT21" s="97"/>
      <c r="JU21" s="93"/>
      <c r="JV21" s="95"/>
      <c r="JW21" s="94"/>
      <c r="JX21" s="96"/>
      <c r="JY21" s="97"/>
      <c r="JZ21" s="97"/>
      <c r="KA21" s="97"/>
      <c r="KB21" s="93"/>
      <c r="KC21" s="95"/>
      <c r="KD21" s="94"/>
      <c r="KE21" s="96"/>
      <c r="KF21" s="97"/>
      <c r="KG21" s="97"/>
      <c r="KH21" s="97"/>
      <c r="KI21" s="93"/>
      <c r="KJ21" s="95"/>
      <c r="KK21" s="94"/>
      <c r="KL21" s="96"/>
      <c r="KM21" s="97"/>
      <c r="KN21" s="97"/>
      <c r="KO21" s="97"/>
      <c r="KP21" s="93"/>
      <c r="KQ21" s="95"/>
      <c r="KR21" s="94"/>
      <c r="KS21" s="96"/>
      <c r="KT21" s="97"/>
      <c r="KU21" s="97"/>
      <c r="KV21" s="97"/>
      <c r="KW21" s="93"/>
      <c r="KX21" s="95"/>
      <c r="KY21" s="94"/>
      <c r="KZ21" s="96"/>
      <c r="LA21" s="97"/>
      <c r="LB21" s="97"/>
      <c r="LC21" s="97"/>
      <c r="LD21" s="93"/>
      <c r="LE21" s="95"/>
      <c r="LF21" s="94"/>
      <c r="LG21" s="96"/>
      <c r="LH21" s="97"/>
      <c r="LI21" s="97"/>
      <c r="LJ21" s="97"/>
      <c r="LK21" s="93"/>
      <c r="LL21" s="95"/>
      <c r="LM21" s="94"/>
      <c r="LN21" s="96"/>
      <c r="LO21" s="97"/>
      <c r="LP21" s="97"/>
      <c r="LQ21" s="97"/>
      <c r="LR21" s="93"/>
      <c r="LS21" s="95"/>
      <c r="LT21" s="94"/>
      <c r="LU21" s="96"/>
      <c r="LV21" s="97"/>
      <c r="LW21" s="97"/>
      <c r="LX21" s="97"/>
      <c r="LY21" s="93"/>
      <c r="LZ21" s="95"/>
      <c r="MA21" s="94"/>
      <c r="MB21" s="96"/>
      <c r="MC21" s="97"/>
      <c r="MD21" s="97"/>
      <c r="ME21" s="97"/>
      <c r="MF21" s="93"/>
      <c r="MG21" s="95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92" t="str">
        <f>IF(ISBLANK($GP$3),"",IF(ISBLANK(Tipy!FJ16),0,IF(AND(Tipy!FJ16=Výsledky!$GN$3,Tipy!FL16=Výsledky!$GP$3),50,0)))</f>
        <v/>
      </c>
      <c r="GL22" s="92" t="str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/>
      </c>
      <c r="GM22" s="92" t="str">
        <f>IF(ISBLANK($GP$3),"",IF(OR(Tipy!FM16=Výsledky!$GK$6,Tipy!FM16=Výsledky!$GK$7,Tipy!FM16=Výsledky!$GK$8,Tipy!FM16=Výsledky!$GK$9),30,0))</f>
        <v/>
      </c>
      <c r="GN22" s="92" t="str">
        <f>IF(ISBLANK($GP$3),"",IF(OR(Tipy!FN16=Výsledky!$GN$6,Tipy!FN16=Výsledky!$GN$7,Tipy!FN16=Výsledky!$GN$8,Tipy!FN16=Výsledky!$GN$9),10,0))</f>
        <v/>
      </c>
      <c r="GO22" s="93" t="str">
        <f>IF(ISBLANK($GP$3),"",IF(ISBLANK(Tipy!FJ16),0,IF(OR(AND(Tipy!FJ16=Výsledky!$GN$3,OR(Tipy!FL16=Výsledky!$GP$3+1,Tipy!FL16=Výsledky!$GP$3-1)),AND(Tipy!FL16=Výsledky!$GP$3,OR(Tipy!FJ16=Výsledky!$GN$3+1,Tipy!FJ16=Výsledky!$GN$3-1))),10,0)))</f>
        <v/>
      </c>
      <c r="GP22" s="95" t="str">
        <f>IF(ISBLANK($GP$3),"",IF(ISBLANK(Tipy!FJ16),"-",SUM(GK22:GO22)))</f>
        <v/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92">
        <f>IF(ISBLANK($HD$3),"",IF(ISBLANK(Tipy!FV16),0,IF(AND(Tipy!FV16=Výsledky!$HB$3,Tipy!FX16=Výsledky!$HD$3),50,0)))</f>
        <v>0</v>
      </c>
      <c r="GZ22" s="9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92">
        <f>IF(ISBLANK($HD$3),"",IF(OR(Tipy!FY16=Výsledky!$GY$6,Tipy!FY16=Výsledky!$GY$7,Tipy!FY16=Výsledky!$GY$8,Tipy!FY16=Výsledky!$GY$9),30,0))</f>
        <v>0</v>
      </c>
      <c r="HB22" s="92">
        <f>IF(ISBLANK($HD$3),"",IF(OR(Tipy!FZ16=Výsledky!$HB$6,Tipy!FZ16=Výsledky!$HB$7,Tipy!FZ16=Výsledky!$HB$8,Tipy!FZ16=Výsledky!$HB$9),10,0))</f>
        <v>10</v>
      </c>
      <c r="HC22" s="9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95">
        <f>IF(ISBLANK($HD$3),"",IF(ISBLANK(Tipy!FV16),"-",SUM(GY22:HC22)))</f>
        <v>30</v>
      </c>
      <c r="HE22" s="94"/>
      <c r="HF22" s="92">
        <f>IF(ISBLANK($HK$3),"",IF(ISBLANK(Tipy!GB16),0,IF(AND(Tipy!GB16=Výsledky!$HI$3,Tipy!GD16=Výsledky!$HK$3),50,0)))</f>
        <v>0</v>
      </c>
      <c r="HG22" s="9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92">
        <f>IF(ISBLANK($HK$3),"",IF(OR(Tipy!GE16=Výsledky!$HF$6,Tipy!GE16=Výsledky!$HF$7,Tipy!GE16=Výsledky!$HF$8,Tipy!GE16=Výsledky!$HF$9),30,0))</f>
        <v>0</v>
      </c>
      <c r="HI22" s="92">
        <f>IF(ISBLANK($HK$3),"",IF(OR(Tipy!GF16=Výsledky!$HI$6,Tipy!GF16=Výsledky!$HI$7,Tipy!GF16=Výsledky!$HI$8,Tipy!GF16=Výsledky!$HI$9),10,0))</f>
        <v>0</v>
      </c>
      <c r="HJ22" s="9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95">
        <f>IF(ISBLANK($HK$3),"",IF(ISBLANK(Tipy!GB16),"-",SUM(HF22:HJ22)))</f>
        <v>20</v>
      </c>
      <c r="HL22" s="94"/>
      <c r="HM22" s="92">
        <f>IF(ISBLANK($HR$3),"",IF(ISBLANK(Tipy!GH16),0,IF(AND(Tipy!GH16=Výsledky!$HP$3,Tipy!GJ16=Výsledky!$HR$3),50,0)))</f>
        <v>0</v>
      </c>
      <c r="HN22" s="9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92">
        <f>IF(ISBLANK($HR$3),"",IF(OR(Tipy!GK16=Výsledky!$HM$6,Tipy!GK16=Výsledky!$HM$7,Tipy!GK16=Výsledky!$HM$8,Tipy!GK16=Výsledky!$HM$9),30,0))</f>
        <v>0</v>
      </c>
      <c r="HP22" s="92">
        <f>IF(ISBLANK($HR$3),"",IF(OR(Tipy!GL16=Výsledky!$HP$6,Tipy!GL16=Výsledky!$HP$7,Tipy!GL16=Výsledky!$HP$8,Tipy!GL16=Výsledky!$HP$9),10,0))</f>
        <v>0</v>
      </c>
      <c r="HQ22" s="9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95">
        <f>IF(ISBLANK($HR$3),"",IF(ISBLANK(Tipy!GH16),"-",SUM(HM22:HQ22)))</f>
        <v>0</v>
      </c>
      <c r="HS22" s="94"/>
      <c r="HT22" s="92">
        <f>IF(ISBLANK($HY$3),"",IF(ISBLANK(Tipy!GN16),0,IF(AND(Tipy!GN16=Výsledky!$HW$3,Tipy!GP16=Výsledky!$HY$3),50,0)))</f>
        <v>0</v>
      </c>
      <c r="HU22" s="9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92">
        <f>IF(ISBLANK($HY$3),"",IF(OR(Tipy!GQ16=Výsledky!$HT$6,Tipy!GQ16=Výsledky!$HT$7,Tipy!GQ16=Výsledky!$HT$8,Tipy!GQ16=Výsledky!$HT$9),30,0))</f>
        <v>0</v>
      </c>
      <c r="HW22" s="92">
        <f>IF(ISBLANK($HY$3),"",IF(OR(Tipy!GR16=Výsledky!$HW$6,Tipy!GR16=Výsledky!$HW$7,Tipy!GR16=Výsledky!$HW$8,Tipy!GR16=Výsledky!$HW$9),10,0))</f>
        <v>0</v>
      </c>
      <c r="HX22" s="9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95" t="str">
        <f>IF(ISBLANK($HY$3),"",IF(ISBLANK(Tipy!GN16),"-",SUM(HT22:HX22)))</f>
        <v>-</v>
      </c>
      <c r="HZ22" s="94"/>
      <c r="IA22" s="96"/>
      <c r="IB22" s="97"/>
      <c r="IC22" s="97"/>
      <c r="ID22" s="97"/>
      <c r="IE22" s="93"/>
      <c r="IF22" s="95"/>
      <c r="IG22" s="94"/>
      <c r="IH22" s="96"/>
      <c r="II22" s="97"/>
      <c r="IJ22" s="97"/>
      <c r="IK22" s="97"/>
      <c r="IL22" s="93"/>
      <c r="IM22" s="95"/>
      <c r="IN22" s="94"/>
      <c r="IO22" s="96"/>
      <c r="IP22" s="97"/>
      <c r="IQ22" s="97"/>
      <c r="IR22" s="97"/>
      <c r="IS22" s="93"/>
      <c r="IT22" s="95"/>
      <c r="IU22" s="94"/>
      <c r="IV22" s="96"/>
      <c r="IW22" s="97"/>
      <c r="IX22" s="97"/>
      <c r="IY22" s="97"/>
      <c r="IZ22" s="93"/>
      <c r="JA22" s="95"/>
      <c r="JB22" s="94"/>
      <c r="JC22" s="96"/>
      <c r="JD22" s="97"/>
      <c r="JE22" s="97"/>
      <c r="JF22" s="97"/>
      <c r="JG22" s="93"/>
      <c r="JH22" s="95"/>
      <c r="JI22" s="94"/>
      <c r="JJ22" s="96"/>
      <c r="JK22" s="97"/>
      <c r="JL22" s="97"/>
      <c r="JM22" s="97"/>
      <c r="JN22" s="93"/>
      <c r="JO22" s="95"/>
      <c r="JP22" s="94"/>
      <c r="JQ22" s="96"/>
      <c r="JR22" s="97"/>
      <c r="JS22" s="97"/>
      <c r="JT22" s="97"/>
      <c r="JU22" s="93"/>
      <c r="JV22" s="95"/>
      <c r="JW22" s="94"/>
      <c r="JX22" s="96"/>
      <c r="JY22" s="97"/>
      <c r="JZ22" s="97"/>
      <c r="KA22" s="97"/>
      <c r="KB22" s="93"/>
      <c r="KC22" s="95"/>
      <c r="KD22" s="94"/>
      <c r="KE22" s="96"/>
      <c r="KF22" s="97"/>
      <c r="KG22" s="97"/>
      <c r="KH22" s="97"/>
      <c r="KI22" s="93"/>
      <c r="KJ22" s="95"/>
      <c r="KK22" s="94"/>
      <c r="KL22" s="96"/>
      <c r="KM22" s="97"/>
      <c r="KN22" s="97"/>
      <c r="KO22" s="97"/>
      <c r="KP22" s="93"/>
      <c r="KQ22" s="95"/>
      <c r="KR22" s="94"/>
      <c r="KS22" s="96"/>
      <c r="KT22" s="97"/>
      <c r="KU22" s="97"/>
      <c r="KV22" s="97"/>
      <c r="KW22" s="93"/>
      <c r="KX22" s="95"/>
      <c r="KY22" s="94"/>
      <c r="KZ22" s="96"/>
      <c r="LA22" s="97"/>
      <c r="LB22" s="97"/>
      <c r="LC22" s="97"/>
      <c r="LD22" s="93"/>
      <c r="LE22" s="95"/>
      <c r="LF22" s="94"/>
      <c r="LG22" s="96"/>
      <c r="LH22" s="97"/>
      <c r="LI22" s="97"/>
      <c r="LJ22" s="97"/>
      <c r="LK22" s="93"/>
      <c r="LL22" s="95"/>
      <c r="LM22" s="94"/>
      <c r="LN22" s="96"/>
      <c r="LO22" s="97"/>
      <c r="LP22" s="97"/>
      <c r="LQ22" s="97"/>
      <c r="LR22" s="93"/>
      <c r="LS22" s="95"/>
      <c r="LT22" s="94"/>
      <c r="LU22" s="96"/>
      <c r="LV22" s="97"/>
      <c r="LW22" s="97"/>
      <c r="LX22" s="97"/>
      <c r="LY22" s="93"/>
      <c r="LZ22" s="95"/>
      <c r="MA22" s="94"/>
      <c r="MB22" s="96"/>
      <c r="MC22" s="97"/>
      <c r="MD22" s="97"/>
      <c r="ME22" s="97"/>
      <c r="MF22" s="93"/>
      <c r="MG22" s="95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92" t="str">
        <f>IF(ISBLANK($GP$3),"",IF(ISBLANK(Tipy!FJ17),0,IF(AND(Tipy!FJ17=Výsledky!$GN$3,Tipy!FL17=Výsledky!$GP$3),50,0)))</f>
        <v/>
      </c>
      <c r="GL23" s="92" t="str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/>
      </c>
      <c r="GM23" s="92" t="str">
        <f>IF(ISBLANK($GP$3),"",IF(OR(Tipy!FM17=Výsledky!$GK$6,Tipy!FM17=Výsledky!$GK$7,Tipy!FM17=Výsledky!$GK$8,Tipy!FM17=Výsledky!$GK$9),30,0))</f>
        <v/>
      </c>
      <c r="GN23" s="92" t="str">
        <f>IF(ISBLANK($GP$3),"",IF(OR(Tipy!FN17=Výsledky!$GN$6,Tipy!FN17=Výsledky!$GN$7,Tipy!FN17=Výsledky!$GN$8,Tipy!FN17=Výsledky!$GN$9),10,0))</f>
        <v/>
      </c>
      <c r="GO23" s="93" t="str">
        <f>IF(ISBLANK($GP$3),"",IF(ISBLANK(Tipy!FJ17),0,IF(OR(AND(Tipy!FJ17=Výsledky!$GN$3,OR(Tipy!FL17=Výsledky!$GP$3+1,Tipy!FL17=Výsledky!$GP$3-1)),AND(Tipy!FL17=Výsledky!$GP$3,OR(Tipy!FJ17=Výsledky!$GN$3+1,Tipy!FJ17=Výsledky!$GN$3-1))),10,0)))</f>
        <v/>
      </c>
      <c r="GP23" s="95" t="str">
        <f>IF(ISBLANK($GP$3),"",IF(ISBLANK(Tipy!FJ17),"-",SUM(GK23:GO23)))</f>
        <v/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92">
        <f>IF(ISBLANK($HD$3),"",IF(ISBLANK(Tipy!FV17),0,IF(AND(Tipy!FV17=Výsledky!$HB$3,Tipy!FX17=Výsledky!$HD$3),50,0)))</f>
        <v>0</v>
      </c>
      <c r="GZ23" s="9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92">
        <f>IF(ISBLANK($HD$3),"",IF(OR(Tipy!FY17=Výsledky!$GY$6,Tipy!FY17=Výsledky!$GY$7,Tipy!FY17=Výsledky!$GY$8,Tipy!FY17=Výsledky!$GY$9),30,0))</f>
        <v>0</v>
      </c>
      <c r="HB23" s="92">
        <f>IF(ISBLANK($HD$3),"",IF(OR(Tipy!FZ17=Výsledky!$HB$6,Tipy!FZ17=Výsledky!$HB$7,Tipy!FZ17=Výsledky!$HB$8,Tipy!FZ17=Výsledky!$HB$9),10,0))</f>
        <v>0</v>
      </c>
      <c r="HC23" s="9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95" t="str">
        <f>IF(ISBLANK($HD$3),"",IF(ISBLANK(Tipy!FV17),"-",SUM(GY23:HC23)))</f>
        <v>-</v>
      </c>
      <c r="HE23" s="94"/>
      <c r="HF23" s="92">
        <f>IF(ISBLANK($HK$3),"",IF(ISBLANK(Tipy!GB17),0,IF(AND(Tipy!GB17=Výsledky!$HI$3,Tipy!GD17=Výsledky!$HK$3),50,0)))</f>
        <v>0</v>
      </c>
      <c r="HG23" s="9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92">
        <f>IF(ISBLANK($HK$3),"",IF(OR(Tipy!GE17=Výsledky!$HF$6,Tipy!GE17=Výsledky!$HF$7,Tipy!GE17=Výsledky!$HF$8,Tipy!GE17=Výsledky!$HF$9),30,0))</f>
        <v>0</v>
      </c>
      <c r="HI23" s="92">
        <f>IF(ISBLANK($HK$3),"",IF(OR(Tipy!GF17=Výsledky!$HI$6,Tipy!GF17=Výsledky!$HI$7,Tipy!GF17=Výsledky!$HI$8,Tipy!GF17=Výsledky!$HI$9),10,0))</f>
        <v>0</v>
      </c>
      <c r="HJ23" s="9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95" t="str">
        <f>IF(ISBLANK($HK$3),"",IF(ISBLANK(Tipy!GB17),"-",SUM(HF23:HJ23)))</f>
        <v>-</v>
      </c>
      <c r="HL23" s="94"/>
      <c r="HM23" s="92">
        <f>IF(ISBLANK($HR$3),"",IF(ISBLANK(Tipy!GH17),0,IF(AND(Tipy!GH17=Výsledky!$HP$3,Tipy!GJ17=Výsledky!$HR$3),50,0)))</f>
        <v>0</v>
      </c>
      <c r="HN23" s="9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92">
        <f>IF(ISBLANK($HR$3),"",IF(OR(Tipy!GK17=Výsledky!$HM$6,Tipy!GK17=Výsledky!$HM$7,Tipy!GK17=Výsledky!$HM$8,Tipy!GK17=Výsledky!$HM$9),30,0))</f>
        <v>0</v>
      </c>
      <c r="HP23" s="92">
        <f>IF(ISBLANK($HR$3),"",IF(OR(Tipy!GL17=Výsledky!$HP$6,Tipy!GL17=Výsledky!$HP$7,Tipy!GL17=Výsledky!$HP$8,Tipy!GL17=Výsledky!$HP$9),10,0))</f>
        <v>0</v>
      </c>
      <c r="HQ23" s="9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95" t="str">
        <f>IF(ISBLANK($HR$3),"",IF(ISBLANK(Tipy!GH17),"-",SUM(HM23:HQ23)))</f>
        <v>-</v>
      </c>
      <c r="HS23" s="94"/>
      <c r="HT23" s="92">
        <f>IF(ISBLANK($HY$3),"",IF(ISBLANK(Tipy!GN17),0,IF(AND(Tipy!GN17=Výsledky!$HW$3,Tipy!GP17=Výsledky!$HY$3),50,0)))</f>
        <v>0</v>
      </c>
      <c r="HU23" s="9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92">
        <f>IF(ISBLANK($HY$3),"",IF(OR(Tipy!GQ17=Výsledky!$HT$6,Tipy!GQ17=Výsledky!$HT$7,Tipy!GQ17=Výsledky!$HT$8,Tipy!GQ17=Výsledky!$HT$9),30,0))</f>
        <v>0</v>
      </c>
      <c r="HW23" s="92">
        <f>IF(ISBLANK($HY$3),"",IF(OR(Tipy!GR17=Výsledky!$HW$6,Tipy!GR17=Výsledky!$HW$7,Tipy!GR17=Výsledky!$HW$8,Tipy!GR17=Výsledky!$HW$9),10,0))</f>
        <v>0</v>
      </c>
      <c r="HX23" s="9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95" t="str">
        <f>IF(ISBLANK($HY$3),"",IF(ISBLANK(Tipy!GN17),"-",SUM(HT23:HX23)))</f>
        <v>-</v>
      </c>
      <c r="HZ23" s="94"/>
      <c r="IA23" s="96"/>
      <c r="IB23" s="97"/>
      <c r="IC23" s="97"/>
      <c r="ID23" s="97"/>
      <c r="IE23" s="93"/>
      <c r="IF23" s="95"/>
      <c r="IG23" s="94"/>
      <c r="IH23" s="96"/>
      <c r="II23" s="97"/>
      <c r="IJ23" s="97"/>
      <c r="IK23" s="97"/>
      <c r="IL23" s="93"/>
      <c r="IM23" s="95"/>
      <c r="IN23" s="94"/>
      <c r="IO23" s="96"/>
      <c r="IP23" s="97"/>
      <c r="IQ23" s="97"/>
      <c r="IR23" s="97"/>
      <c r="IS23" s="93"/>
      <c r="IT23" s="95"/>
      <c r="IU23" s="94"/>
      <c r="IV23" s="96"/>
      <c r="IW23" s="97"/>
      <c r="IX23" s="97"/>
      <c r="IY23" s="97"/>
      <c r="IZ23" s="93"/>
      <c r="JA23" s="95"/>
      <c r="JB23" s="94"/>
      <c r="JC23" s="96"/>
      <c r="JD23" s="97"/>
      <c r="JE23" s="97"/>
      <c r="JF23" s="97"/>
      <c r="JG23" s="93"/>
      <c r="JH23" s="95"/>
      <c r="JI23" s="94"/>
      <c r="JJ23" s="96"/>
      <c r="JK23" s="97"/>
      <c r="JL23" s="97"/>
      <c r="JM23" s="97"/>
      <c r="JN23" s="93"/>
      <c r="JO23" s="95"/>
      <c r="JP23" s="94"/>
      <c r="JQ23" s="96"/>
      <c r="JR23" s="97"/>
      <c r="JS23" s="97"/>
      <c r="JT23" s="97"/>
      <c r="JU23" s="93"/>
      <c r="JV23" s="95"/>
      <c r="JW23" s="94"/>
      <c r="JX23" s="96"/>
      <c r="JY23" s="97"/>
      <c r="JZ23" s="97"/>
      <c r="KA23" s="97"/>
      <c r="KB23" s="93"/>
      <c r="KC23" s="95"/>
      <c r="KD23" s="94"/>
      <c r="KE23" s="96"/>
      <c r="KF23" s="97"/>
      <c r="KG23" s="97"/>
      <c r="KH23" s="97"/>
      <c r="KI23" s="93"/>
      <c r="KJ23" s="95"/>
      <c r="KK23" s="94"/>
      <c r="KL23" s="96"/>
      <c r="KM23" s="97"/>
      <c r="KN23" s="97"/>
      <c r="KO23" s="97"/>
      <c r="KP23" s="93"/>
      <c r="KQ23" s="95"/>
      <c r="KR23" s="94"/>
      <c r="KS23" s="96"/>
      <c r="KT23" s="97"/>
      <c r="KU23" s="97"/>
      <c r="KV23" s="97"/>
      <c r="KW23" s="93"/>
      <c r="KX23" s="95"/>
      <c r="KY23" s="94"/>
      <c r="KZ23" s="96"/>
      <c r="LA23" s="97"/>
      <c r="LB23" s="97"/>
      <c r="LC23" s="97"/>
      <c r="LD23" s="93"/>
      <c r="LE23" s="95"/>
      <c r="LF23" s="94"/>
      <c r="LG23" s="96"/>
      <c r="LH23" s="97"/>
      <c r="LI23" s="97"/>
      <c r="LJ23" s="97"/>
      <c r="LK23" s="93"/>
      <c r="LL23" s="95"/>
      <c r="LM23" s="94"/>
      <c r="LN23" s="96"/>
      <c r="LO23" s="97"/>
      <c r="LP23" s="97"/>
      <c r="LQ23" s="97"/>
      <c r="LR23" s="93"/>
      <c r="LS23" s="95"/>
      <c r="LT23" s="94"/>
      <c r="LU23" s="96"/>
      <c r="LV23" s="97"/>
      <c r="LW23" s="97"/>
      <c r="LX23" s="97"/>
      <c r="LY23" s="93"/>
      <c r="LZ23" s="95"/>
      <c r="MA23" s="94"/>
      <c r="MB23" s="96"/>
      <c r="MC23" s="97"/>
      <c r="MD23" s="97"/>
      <c r="ME23" s="97"/>
      <c r="MF23" s="93"/>
      <c r="MG23" s="95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92" t="str">
        <f>IF(ISBLANK($GP$3),"",IF(ISBLANK(Tipy!FJ18),0,IF(AND(Tipy!FJ18=Výsledky!$GN$3,Tipy!FL18=Výsledky!$GP$3),50,0)))</f>
        <v/>
      </c>
      <c r="GL24" s="92" t="str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/>
      </c>
      <c r="GM24" s="92" t="str">
        <f>IF(ISBLANK($GP$3),"",IF(OR(Tipy!FM18=Výsledky!$GK$6,Tipy!FM18=Výsledky!$GK$7,Tipy!FM18=Výsledky!$GK$8,Tipy!FM18=Výsledky!$GK$9),30,0))</f>
        <v/>
      </c>
      <c r="GN24" s="92" t="str">
        <f>IF(ISBLANK($GP$3),"",IF(OR(Tipy!FN18=Výsledky!$GN$6,Tipy!FN18=Výsledky!$GN$7,Tipy!FN18=Výsledky!$GN$8,Tipy!FN18=Výsledky!$GN$9),10,0))</f>
        <v/>
      </c>
      <c r="GO24" s="93" t="str">
        <f>IF(ISBLANK($GP$3),"",IF(ISBLANK(Tipy!FJ18),0,IF(OR(AND(Tipy!FJ18=Výsledky!$GN$3,OR(Tipy!FL18=Výsledky!$GP$3+1,Tipy!FL18=Výsledky!$GP$3-1)),AND(Tipy!FL18=Výsledky!$GP$3,OR(Tipy!FJ18=Výsledky!$GN$3+1,Tipy!FJ18=Výsledky!$GN$3-1))),10,0)))</f>
        <v/>
      </c>
      <c r="GP24" s="95" t="str">
        <f>IF(ISBLANK($GP$3),"",IF(ISBLANK(Tipy!FJ18),"-",SUM(GK24:GO24)))</f>
        <v/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92">
        <f>IF(ISBLANK($HD$3),"",IF(ISBLANK(Tipy!FV18),0,IF(AND(Tipy!FV18=Výsledky!$HB$3,Tipy!FX18=Výsledky!$HD$3),50,0)))</f>
        <v>0</v>
      </c>
      <c r="GZ24" s="9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92">
        <f>IF(ISBLANK($HD$3),"",IF(OR(Tipy!FY18=Výsledky!$GY$6,Tipy!FY18=Výsledky!$GY$7,Tipy!FY18=Výsledky!$GY$8,Tipy!FY18=Výsledky!$GY$9),30,0))</f>
        <v>30</v>
      </c>
      <c r="HB24" s="92">
        <f>IF(ISBLANK($HD$3),"",IF(OR(Tipy!FZ18=Výsledky!$HB$6,Tipy!FZ18=Výsledky!$HB$7,Tipy!FZ18=Výsledky!$HB$8,Tipy!FZ18=Výsledky!$HB$9),10,0))</f>
        <v>0</v>
      </c>
      <c r="HC24" s="9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95">
        <f>IF(ISBLANK($HD$3),"",IF(ISBLANK(Tipy!FV18),"-",SUM(GY24:HC24)))</f>
        <v>40</v>
      </c>
      <c r="HE24" s="94"/>
      <c r="HF24" s="92">
        <f>IF(ISBLANK($HK$3),"",IF(ISBLANK(Tipy!GB18),0,IF(AND(Tipy!GB18=Výsledky!$HI$3,Tipy!GD18=Výsledky!$HK$3),50,0)))</f>
        <v>0</v>
      </c>
      <c r="HG24" s="9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92">
        <f>IF(ISBLANK($HK$3),"",IF(OR(Tipy!GE18=Výsledky!$HF$6,Tipy!GE18=Výsledky!$HF$7,Tipy!GE18=Výsledky!$HF$8,Tipy!GE18=Výsledky!$HF$9),30,0))</f>
        <v>0</v>
      </c>
      <c r="HI24" s="92">
        <f>IF(ISBLANK($HK$3),"",IF(OR(Tipy!GF18=Výsledky!$HI$6,Tipy!GF18=Výsledky!$HI$7,Tipy!GF18=Výsledky!$HI$8,Tipy!GF18=Výsledky!$HI$9),10,0))</f>
        <v>0</v>
      </c>
      <c r="HJ24" s="9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95">
        <f>IF(ISBLANK($HK$3),"",IF(ISBLANK(Tipy!GB18),"-",SUM(HF24:HJ24)))</f>
        <v>20</v>
      </c>
      <c r="HL24" s="94"/>
      <c r="HM24" s="92">
        <f>IF(ISBLANK($HR$3),"",IF(ISBLANK(Tipy!GH18),0,IF(AND(Tipy!GH18=Výsledky!$HP$3,Tipy!GJ18=Výsledky!$HR$3),50,0)))</f>
        <v>0</v>
      </c>
      <c r="HN24" s="9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92">
        <f>IF(ISBLANK($HR$3),"",IF(OR(Tipy!GK18=Výsledky!$HM$6,Tipy!GK18=Výsledky!$HM$7,Tipy!GK18=Výsledky!$HM$8,Tipy!GK18=Výsledky!$HM$9),30,0))</f>
        <v>0</v>
      </c>
      <c r="HP24" s="92">
        <f>IF(ISBLANK($HR$3),"",IF(OR(Tipy!GL18=Výsledky!$HP$6,Tipy!GL18=Výsledky!$HP$7,Tipy!GL18=Výsledky!$HP$8,Tipy!GL18=Výsledky!$HP$9),10,0))</f>
        <v>0</v>
      </c>
      <c r="HQ24" s="9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95">
        <f>IF(ISBLANK($HR$3),"",IF(ISBLANK(Tipy!GH18),"-",SUM(HM24:HQ24)))</f>
        <v>0</v>
      </c>
      <c r="HS24" s="94"/>
      <c r="HT24" s="92">
        <f>IF(ISBLANK($HY$3),"",IF(ISBLANK(Tipy!GN18),0,IF(AND(Tipy!GN18=Výsledky!$HW$3,Tipy!GP18=Výsledky!$HY$3),50,0)))</f>
        <v>0</v>
      </c>
      <c r="HU24" s="9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92">
        <f>IF(ISBLANK($HY$3),"",IF(OR(Tipy!GQ18=Výsledky!$HT$6,Tipy!GQ18=Výsledky!$HT$7,Tipy!GQ18=Výsledky!$HT$8,Tipy!GQ18=Výsledky!$HT$9),30,0))</f>
        <v>0</v>
      </c>
      <c r="HW24" s="92">
        <f>IF(ISBLANK($HY$3),"",IF(OR(Tipy!GR18=Výsledky!$HW$6,Tipy!GR18=Výsledky!$HW$7,Tipy!GR18=Výsledky!$HW$8,Tipy!GR18=Výsledky!$HW$9),10,0))</f>
        <v>10</v>
      </c>
      <c r="HX24" s="9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95">
        <f>IF(ISBLANK($HY$3),"",IF(ISBLANK(Tipy!GN18),"-",SUM(HT24:HX24)))</f>
        <v>10</v>
      </c>
      <c r="HZ24" s="94"/>
      <c r="IA24" s="96"/>
      <c r="IB24" s="97"/>
      <c r="IC24" s="97"/>
      <c r="ID24" s="97"/>
      <c r="IE24" s="93"/>
      <c r="IF24" s="95"/>
      <c r="IG24" s="94"/>
      <c r="IH24" s="96"/>
      <c r="II24" s="97"/>
      <c r="IJ24" s="97"/>
      <c r="IK24" s="97"/>
      <c r="IL24" s="93"/>
      <c r="IM24" s="95"/>
      <c r="IN24" s="94"/>
      <c r="IO24" s="96"/>
      <c r="IP24" s="97"/>
      <c r="IQ24" s="97"/>
      <c r="IR24" s="97"/>
      <c r="IS24" s="93"/>
      <c r="IT24" s="95"/>
      <c r="IU24" s="94"/>
      <c r="IV24" s="96"/>
      <c r="IW24" s="97"/>
      <c r="IX24" s="97"/>
      <c r="IY24" s="97"/>
      <c r="IZ24" s="93"/>
      <c r="JA24" s="95"/>
      <c r="JB24" s="94"/>
      <c r="JC24" s="96"/>
      <c r="JD24" s="97"/>
      <c r="JE24" s="97"/>
      <c r="JF24" s="97"/>
      <c r="JG24" s="93"/>
      <c r="JH24" s="95"/>
      <c r="JI24" s="94"/>
      <c r="JJ24" s="96"/>
      <c r="JK24" s="97"/>
      <c r="JL24" s="97"/>
      <c r="JM24" s="97"/>
      <c r="JN24" s="93"/>
      <c r="JO24" s="95"/>
      <c r="JP24" s="94"/>
      <c r="JQ24" s="96"/>
      <c r="JR24" s="97"/>
      <c r="JS24" s="97"/>
      <c r="JT24" s="97"/>
      <c r="JU24" s="93"/>
      <c r="JV24" s="95"/>
      <c r="JW24" s="94"/>
      <c r="JX24" s="96"/>
      <c r="JY24" s="97"/>
      <c r="JZ24" s="97"/>
      <c r="KA24" s="97"/>
      <c r="KB24" s="93"/>
      <c r="KC24" s="95"/>
      <c r="KD24" s="94"/>
      <c r="KE24" s="96"/>
      <c r="KF24" s="97"/>
      <c r="KG24" s="97"/>
      <c r="KH24" s="97"/>
      <c r="KI24" s="93"/>
      <c r="KJ24" s="95"/>
      <c r="KK24" s="94"/>
      <c r="KL24" s="96"/>
      <c r="KM24" s="97"/>
      <c r="KN24" s="97"/>
      <c r="KO24" s="97"/>
      <c r="KP24" s="93"/>
      <c r="KQ24" s="95"/>
      <c r="KR24" s="94"/>
      <c r="KS24" s="96"/>
      <c r="KT24" s="97"/>
      <c r="KU24" s="97"/>
      <c r="KV24" s="97"/>
      <c r="KW24" s="93"/>
      <c r="KX24" s="95"/>
      <c r="KY24" s="94"/>
      <c r="KZ24" s="96"/>
      <c r="LA24" s="97"/>
      <c r="LB24" s="97"/>
      <c r="LC24" s="97"/>
      <c r="LD24" s="93"/>
      <c r="LE24" s="95"/>
      <c r="LF24" s="94"/>
      <c r="LG24" s="96"/>
      <c r="LH24" s="97"/>
      <c r="LI24" s="97"/>
      <c r="LJ24" s="97"/>
      <c r="LK24" s="93"/>
      <c r="LL24" s="95"/>
      <c r="LM24" s="94"/>
      <c r="LN24" s="96"/>
      <c r="LO24" s="97"/>
      <c r="LP24" s="97"/>
      <c r="LQ24" s="97"/>
      <c r="LR24" s="93"/>
      <c r="LS24" s="95"/>
      <c r="LT24" s="94"/>
      <c r="LU24" s="96"/>
      <c r="LV24" s="97"/>
      <c r="LW24" s="97"/>
      <c r="LX24" s="97"/>
      <c r="LY24" s="93"/>
      <c r="LZ24" s="95"/>
      <c r="MA24" s="94"/>
      <c r="MB24" s="96"/>
      <c r="MC24" s="97"/>
      <c r="MD24" s="97"/>
      <c r="ME24" s="97"/>
      <c r="MF24" s="93"/>
      <c r="MG24" s="95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92" t="str">
        <f>IF(ISBLANK($GP$3),"",IF(ISBLANK(Tipy!FJ19),0,IF(AND(Tipy!FJ19=Výsledky!$GN$3,Tipy!FL19=Výsledky!$GP$3),50,0)))</f>
        <v/>
      </c>
      <c r="GL25" s="92" t="str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/>
      </c>
      <c r="GM25" s="92" t="str">
        <f>IF(ISBLANK($GP$3),"",IF(OR(Tipy!FM19=Výsledky!$GK$6,Tipy!FM19=Výsledky!$GK$7,Tipy!FM19=Výsledky!$GK$8,Tipy!FM19=Výsledky!$GK$9),30,0))</f>
        <v/>
      </c>
      <c r="GN25" s="92" t="str">
        <f>IF(ISBLANK($GP$3),"",IF(OR(Tipy!FN19=Výsledky!$GN$6,Tipy!FN19=Výsledky!$GN$7,Tipy!FN19=Výsledky!$GN$8,Tipy!FN19=Výsledky!$GN$9),10,0))</f>
        <v/>
      </c>
      <c r="GO25" s="93" t="str">
        <f>IF(ISBLANK($GP$3),"",IF(ISBLANK(Tipy!FJ19),0,IF(OR(AND(Tipy!FJ19=Výsledky!$GN$3,OR(Tipy!FL19=Výsledky!$GP$3+1,Tipy!FL19=Výsledky!$GP$3-1)),AND(Tipy!FL19=Výsledky!$GP$3,OR(Tipy!FJ19=Výsledky!$GN$3+1,Tipy!FJ19=Výsledky!$GN$3-1))),10,0)))</f>
        <v/>
      </c>
      <c r="GP25" s="95" t="str">
        <f>IF(ISBLANK($GP$3),"",IF(ISBLANK(Tipy!FJ19),"-",SUM(GK25:GO25)))</f>
        <v/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92">
        <f>IF(ISBLANK($HD$3),"",IF(ISBLANK(Tipy!FV19),0,IF(AND(Tipy!FV19=Výsledky!$HB$3,Tipy!FX19=Výsledky!$HD$3),50,0)))</f>
        <v>0</v>
      </c>
      <c r="GZ25" s="9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92">
        <f>IF(ISBLANK($HD$3),"",IF(OR(Tipy!FY19=Výsledky!$GY$6,Tipy!FY19=Výsledky!$GY$7,Tipy!FY19=Výsledky!$GY$8,Tipy!FY19=Výsledky!$GY$9),30,0))</f>
        <v>0</v>
      </c>
      <c r="HB25" s="92">
        <f>IF(ISBLANK($HD$3),"",IF(OR(Tipy!FZ19=Výsledky!$HB$6,Tipy!FZ19=Výsledky!$HB$7,Tipy!FZ19=Výsledky!$HB$8,Tipy!FZ19=Výsledky!$HB$9),10,0))</f>
        <v>0</v>
      </c>
      <c r="HC25" s="9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95">
        <f>IF(ISBLANK($HD$3),"",IF(ISBLANK(Tipy!FV19),"-",SUM(GY25:HC25)))</f>
        <v>10</v>
      </c>
      <c r="HE25" s="94"/>
      <c r="HF25" s="92">
        <f>IF(ISBLANK($HK$3),"",IF(ISBLANK(Tipy!GB19),0,IF(AND(Tipy!GB19=Výsledky!$HI$3,Tipy!GD19=Výsledky!$HK$3),50,0)))</f>
        <v>50</v>
      </c>
      <c r="HG25" s="9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92">
        <f>IF(ISBLANK($HK$3),"",IF(OR(Tipy!GE19=Výsledky!$HF$6,Tipy!GE19=Výsledky!$HF$7,Tipy!GE19=Výsledky!$HF$8,Tipy!GE19=Výsledky!$HF$9),30,0))</f>
        <v>30</v>
      </c>
      <c r="HI25" s="92">
        <f>IF(ISBLANK($HK$3),"",IF(OR(Tipy!GF19=Výsledky!$HI$6,Tipy!GF19=Výsledky!$HI$7,Tipy!GF19=Výsledky!$HI$8,Tipy!GF19=Výsledky!$HI$9),10,0))</f>
        <v>10</v>
      </c>
      <c r="HJ25" s="9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95">
        <f>IF(ISBLANK($HK$3),"",IF(ISBLANK(Tipy!GB19),"-",SUM(HF25:HJ25)))</f>
        <v>90</v>
      </c>
      <c r="HL25" s="94"/>
      <c r="HM25" s="92">
        <f>IF(ISBLANK($HR$3),"",IF(ISBLANK(Tipy!GH19),0,IF(AND(Tipy!GH19=Výsledky!$HP$3,Tipy!GJ19=Výsledky!$HR$3),50,0)))</f>
        <v>0</v>
      </c>
      <c r="HN25" s="9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92">
        <f>IF(ISBLANK($HR$3),"",IF(OR(Tipy!GK19=Výsledky!$HM$6,Tipy!GK19=Výsledky!$HM$7,Tipy!GK19=Výsledky!$HM$8,Tipy!GK19=Výsledky!$HM$9),30,0))</f>
        <v>0</v>
      </c>
      <c r="HP25" s="92">
        <f>IF(ISBLANK($HR$3),"",IF(OR(Tipy!GL19=Výsledky!$HP$6,Tipy!GL19=Výsledky!$HP$7,Tipy!GL19=Výsledky!$HP$8,Tipy!GL19=Výsledky!$HP$9),10,0))</f>
        <v>0</v>
      </c>
      <c r="HQ25" s="9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95">
        <f>IF(ISBLANK($HR$3),"",IF(ISBLANK(Tipy!GH19),"-",SUM(HM25:HQ25)))</f>
        <v>20</v>
      </c>
      <c r="HS25" s="94"/>
      <c r="HT25" s="92">
        <f>IF(ISBLANK($HY$3),"",IF(ISBLANK(Tipy!GN19),0,IF(AND(Tipy!GN19=Výsledky!$HW$3,Tipy!GP19=Výsledky!$HY$3),50,0)))</f>
        <v>0</v>
      </c>
      <c r="HU25" s="9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92">
        <f>IF(ISBLANK($HY$3),"",IF(OR(Tipy!GQ19=Výsledky!$HT$6,Tipy!GQ19=Výsledky!$HT$7,Tipy!GQ19=Výsledky!$HT$8,Tipy!GQ19=Výsledky!$HT$9),30,0))</f>
        <v>0</v>
      </c>
      <c r="HW25" s="92">
        <f>IF(ISBLANK($HY$3),"",IF(OR(Tipy!GR19=Výsledky!$HW$6,Tipy!GR19=Výsledky!$HW$7,Tipy!GR19=Výsledky!$HW$8,Tipy!GR19=Výsledky!$HW$9),10,0))</f>
        <v>0</v>
      </c>
      <c r="HX25" s="9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95">
        <f>IF(ISBLANK($HY$3),"",IF(ISBLANK(Tipy!GN19),"-",SUM(HT25:HX25)))</f>
        <v>30</v>
      </c>
      <c r="HZ25" s="94"/>
      <c r="IA25" s="96"/>
      <c r="IB25" s="97"/>
      <c r="IC25" s="97"/>
      <c r="ID25" s="97"/>
      <c r="IE25" s="93"/>
      <c r="IF25" s="95"/>
      <c r="IG25" s="94"/>
      <c r="IH25" s="96"/>
      <c r="II25" s="97"/>
      <c r="IJ25" s="97"/>
      <c r="IK25" s="97"/>
      <c r="IL25" s="93"/>
      <c r="IM25" s="95"/>
      <c r="IN25" s="94"/>
      <c r="IO25" s="96"/>
      <c r="IP25" s="97"/>
      <c r="IQ25" s="97"/>
      <c r="IR25" s="97"/>
      <c r="IS25" s="93"/>
      <c r="IT25" s="95"/>
      <c r="IU25" s="94"/>
      <c r="IV25" s="96"/>
      <c r="IW25" s="97"/>
      <c r="IX25" s="97"/>
      <c r="IY25" s="97"/>
      <c r="IZ25" s="93"/>
      <c r="JA25" s="95"/>
      <c r="JB25" s="94"/>
      <c r="JC25" s="96"/>
      <c r="JD25" s="97"/>
      <c r="JE25" s="97"/>
      <c r="JF25" s="97"/>
      <c r="JG25" s="93"/>
      <c r="JH25" s="95"/>
      <c r="JI25" s="94"/>
      <c r="JJ25" s="96"/>
      <c r="JK25" s="97"/>
      <c r="JL25" s="97"/>
      <c r="JM25" s="97"/>
      <c r="JN25" s="93"/>
      <c r="JO25" s="95"/>
      <c r="JP25" s="94"/>
      <c r="JQ25" s="96"/>
      <c r="JR25" s="97"/>
      <c r="JS25" s="97"/>
      <c r="JT25" s="97"/>
      <c r="JU25" s="93"/>
      <c r="JV25" s="95"/>
      <c r="JW25" s="94"/>
      <c r="JX25" s="96"/>
      <c r="JY25" s="97"/>
      <c r="JZ25" s="97"/>
      <c r="KA25" s="97"/>
      <c r="KB25" s="93"/>
      <c r="KC25" s="95"/>
      <c r="KD25" s="94"/>
      <c r="KE25" s="96"/>
      <c r="KF25" s="97"/>
      <c r="KG25" s="97"/>
      <c r="KH25" s="97"/>
      <c r="KI25" s="93"/>
      <c r="KJ25" s="95"/>
      <c r="KK25" s="94"/>
      <c r="KL25" s="96"/>
      <c r="KM25" s="97"/>
      <c r="KN25" s="97"/>
      <c r="KO25" s="97"/>
      <c r="KP25" s="93"/>
      <c r="KQ25" s="95"/>
      <c r="KR25" s="94"/>
      <c r="KS25" s="96"/>
      <c r="KT25" s="97"/>
      <c r="KU25" s="97"/>
      <c r="KV25" s="97"/>
      <c r="KW25" s="93"/>
      <c r="KX25" s="95"/>
      <c r="KY25" s="94"/>
      <c r="KZ25" s="96"/>
      <c r="LA25" s="97"/>
      <c r="LB25" s="97"/>
      <c r="LC25" s="97"/>
      <c r="LD25" s="93"/>
      <c r="LE25" s="95"/>
      <c r="LF25" s="94"/>
      <c r="LG25" s="96"/>
      <c r="LH25" s="97"/>
      <c r="LI25" s="97"/>
      <c r="LJ25" s="97"/>
      <c r="LK25" s="93"/>
      <c r="LL25" s="95"/>
      <c r="LM25" s="94"/>
      <c r="LN25" s="96"/>
      <c r="LO25" s="97"/>
      <c r="LP25" s="97"/>
      <c r="LQ25" s="97"/>
      <c r="LR25" s="93"/>
      <c r="LS25" s="95"/>
      <c r="LT25" s="94"/>
      <c r="LU25" s="96"/>
      <c r="LV25" s="97"/>
      <c r="LW25" s="97"/>
      <c r="LX25" s="97"/>
      <c r="LY25" s="93"/>
      <c r="LZ25" s="95"/>
      <c r="MA25" s="94"/>
      <c r="MB25" s="96"/>
      <c r="MC25" s="97"/>
      <c r="MD25" s="97"/>
      <c r="ME25" s="97"/>
      <c r="MF25" s="93"/>
      <c r="MG25" s="95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92" t="str">
        <f>IF(ISBLANK($GP$3),"",IF(ISBLANK(Tipy!FJ20),0,IF(AND(Tipy!FJ20=Výsledky!$GN$3,Tipy!FL20=Výsledky!$GP$3),50,0)))</f>
        <v/>
      </c>
      <c r="GL26" s="92" t="str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/>
      </c>
      <c r="GM26" s="92" t="str">
        <f>IF(ISBLANK($GP$3),"",IF(OR(Tipy!FM20=Výsledky!$GK$6,Tipy!FM20=Výsledky!$GK$7,Tipy!FM20=Výsledky!$GK$8,Tipy!FM20=Výsledky!$GK$9),30,0))</f>
        <v/>
      </c>
      <c r="GN26" s="92" t="str">
        <f>IF(ISBLANK($GP$3),"",IF(OR(Tipy!FN20=Výsledky!$GN$6,Tipy!FN20=Výsledky!$GN$7,Tipy!FN20=Výsledky!$GN$8,Tipy!FN20=Výsledky!$GN$9),10,0))</f>
        <v/>
      </c>
      <c r="GO26" s="93" t="str">
        <f>IF(ISBLANK($GP$3),"",IF(ISBLANK(Tipy!FJ20),0,IF(OR(AND(Tipy!FJ20=Výsledky!$GN$3,OR(Tipy!FL20=Výsledky!$GP$3+1,Tipy!FL20=Výsledky!$GP$3-1)),AND(Tipy!FL20=Výsledky!$GP$3,OR(Tipy!FJ20=Výsledky!$GN$3+1,Tipy!FJ20=Výsledky!$GN$3-1))),10,0)))</f>
        <v/>
      </c>
      <c r="GP26" s="95" t="str">
        <f>IF(ISBLANK($GP$3),"",IF(ISBLANK(Tipy!FJ20),"-",SUM(GK26:GO26)))</f>
        <v/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92">
        <f>IF(ISBLANK($HD$3),"",IF(ISBLANK(Tipy!FV20),0,IF(AND(Tipy!FV20=Výsledky!$HB$3,Tipy!FX20=Výsledky!$HD$3),50,0)))</f>
        <v>50</v>
      </c>
      <c r="GZ26" s="9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92">
        <f>IF(ISBLANK($HD$3),"",IF(OR(Tipy!FY20=Výsledky!$GY$6,Tipy!FY20=Výsledky!$GY$7,Tipy!FY20=Výsledky!$GY$8,Tipy!FY20=Výsledky!$GY$9),30,0))</f>
        <v>30</v>
      </c>
      <c r="HB26" s="92">
        <f>IF(ISBLANK($HD$3),"",IF(OR(Tipy!FZ20=Výsledky!$HB$6,Tipy!FZ20=Výsledky!$HB$7,Tipy!FZ20=Výsledky!$HB$8,Tipy!FZ20=Výsledky!$HB$9),10,0))</f>
        <v>0</v>
      </c>
      <c r="HC26" s="9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95">
        <f>IF(ISBLANK($HD$3),"",IF(ISBLANK(Tipy!FV20),"-",SUM(GY26:HC26)))</f>
        <v>80</v>
      </c>
      <c r="HE26" s="94"/>
      <c r="HF26" s="92">
        <f>IF(ISBLANK($HK$3),"",IF(ISBLANK(Tipy!GB20),0,IF(AND(Tipy!GB20=Výsledky!$HI$3,Tipy!GD20=Výsledky!$HK$3),50,0)))</f>
        <v>0</v>
      </c>
      <c r="HG26" s="9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92">
        <f>IF(ISBLANK($HK$3),"",IF(OR(Tipy!GE20=Výsledky!$HF$6,Tipy!GE20=Výsledky!$HF$7,Tipy!GE20=Výsledky!$HF$8,Tipy!GE20=Výsledky!$HF$9),30,0))</f>
        <v>0</v>
      </c>
      <c r="HI26" s="92">
        <f>IF(ISBLANK($HK$3),"",IF(OR(Tipy!GF20=Výsledky!$HI$6,Tipy!GF20=Výsledky!$HI$7,Tipy!GF20=Výsledky!$HI$8,Tipy!GF20=Výsledky!$HI$9),10,0))</f>
        <v>0</v>
      </c>
      <c r="HJ26" s="9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95">
        <f>IF(ISBLANK($HK$3),"",IF(ISBLANK(Tipy!GB20),"-",SUM(HF26:HJ26)))</f>
        <v>30</v>
      </c>
      <c r="HL26" s="94"/>
      <c r="HM26" s="92">
        <f>IF(ISBLANK($HR$3),"",IF(ISBLANK(Tipy!GH20),0,IF(AND(Tipy!GH20=Výsledky!$HP$3,Tipy!GJ20=Výsledky!$HR$3),50,0)))</f>
        <v>0</v>
      </c>
      <c r="HN26" s="9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92">
        <f>IF(ISBLANK($HR$3),"",IF(OR(Tipy!GK20=Výsledky!$HM$6,Tipy!GK20=Výsledky!$HM$7,Tipy!GK20=Výsledky!$HM$8,Tipy!GK20=Výsledky!$HM$9),30,0))</f>
        <v>0</v>
      </c>
      <c r="HP26" s="92">
        <f>IF(ISBLANK($HR$3),"",IF(OR(Tipy!GL20=Výsledky!$HP$6,Tipy!GL20=Výsledky!$HP$7,Tipy!GL20=Výsledky!$HP$8,Tipy!GL20=Výsledky!$HP$9),10,0))</f>
        <v>0</v>
      </c>
      <c r="HQ26" s="9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95">
        <f>IF(ISBLANK($HR$3),"",IF(ISBLANK(Tipy!GH20),"-",SUM(HM26:HQ26)))</f>
        <v>0</v>
      </c>
      <c r="HS26" s="94"/>
      <c r="HT26" s="92">
        <f>IF(ISBLANK($HY$3),"",IF(ISBLANK(Tipy!GN20),0,IF(AND(Tipy!GN20=Výsledky!$HW$3,Tipy!GP20=Výsledky!$HY$3),50,0)))</f>
        <v>50</v>
      </c>
      <c r="HU26" s="9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92">
        <f>IF(ISBLANK($HY$3),"",IF(OR(Tipy!GQ20=Výsledky!$HT$6,Tipy!GQ20=Výsledky!$HT$7,Tipy!GQ20=Výsledky!$HT$8,Tipy!GQ20=Výsledky!$HT$9),30,0))</f>
        <v>0</v>
      </c>
      <c r="HW26" s="92">
        <f>IF(ISBLANK($HY$3),"",IF(OR(Tipy!GR20=Výsledky!$HW$6,Tipy!GR20=Výsledky!$HW$7,Tipy!GR20=Výsledky!$HW$8,Tipy!GR20=Výsledky!$HW$9),10,0))</f>
        <v>0</v>
      </c>
      <c r="HX26" s="9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95">
        <f>IF(ISBLANK($HY$3),"",IF(ISBLANK(Tipy!GN20),"-",SUM(HT26:HX26)))</f>
        <v>50</v>
      </c>
      <c r="HZ26" s="94"/>
      <c r="IA26" s="96"/>
      <c r="IB26" s="97"/>
      <c r="IC26" s="97"/>
      <c r="ID26" s="97"/>
      <c r="IE26" s="93"/>
      <c r="IF26" s="95"/>
      <c r="IG26" s="94"/>
      <c r="IH26" s="96"/>
      <c r="II26" s="97"/>
      <c r="IJ26" s="97"/>
      <c r="IK26" s="97"/>
      <c r="IL26" s="93"/>
      <c r="IM26" s="95"/>
      <c r="IN26" s="94"/>
      <c r="IO26" s="96"/>
      <c r="IP26" s="97"/>
      <c r="IQ26" s="97"/>
      <c r="IR26" s="97"/>
      <c r="IS26" s="93"/>
      <c r="IT26" s="95"/>
      <c r="IU26" s="94"/>
      <c r="IV26" s="96"/>
      <c r="IW26" s="97"/>
      <c r="IX26" s="97"/>
      <c r="IY26" s="97"/>
      <c r="IZ26" s="93"/>
      <c r="JA26" s="95"/>
      <c r="JB26" s="94"/>
      <c r="JC26" s="96"/>
      <c r="JD26" s="97"/>
      <c r="JE26" s="97"/>
      <c r="JF26" s="97"/>
      <c r="JG26" s="93"/>
      <c r="JH26" s="95"/>
      <c r="JI26" s="94"/>
      <c r="JJ26" s="96"/>
      <c r="JK26" s="97"/>
      <c r="JL26" s="97"/>
      <c r="JM26" s="97"/>
      <c r="JN26" s="93"/>
      <c r="JO26" s="95"/>
      <c r="JP26" s="94"/>
      <c r="JQ26" s="96"/>
      <c r="JR26" s="97"/>
      <c r="JS26" s="97"/>
      <c r="JT26" s="97"/>
      <c r="JU26" s="93"/>
      <c r="JV26" s="95"/>
      <c r="JW26" s="94"/>
      <c r="JX26" s="96"/>
      <c r="JY26" s="97"/>
      <c r="JZ26" s="97"/>
      <c r="KA26" s="97"/>
      <c r="KB26" s="93"/>
      <c r="KC26" s="95"/>
      <c r="KD26" s="94"/>
      <c r="KE26" s="96"/>
      <c r="KF26" s="97"/>
      <c r="KG26" s="97"/>
      <c r="KH26" s="97"/>
      <c r="KI26" s="93"/>
      <c r="KJ26" s="95"/>
      <c r="KK26" s="94"/>
      <c r="KL26" s="96"/>
      <c r="KM26" s="97"/>
      <c r="KN26" s="97"/>
      <c r="KO26" s="97"/>
      <c r="KP26" s="93"/>
      <c r="KQ26" s="95"/>
      <c r="KR26" s="94"/>
      <c r="KS26" s="96"/>
      <c r="KT26" s="97"/>
      <c r="KU26" s="97"/>
      <c r="KV26" s="97"/>
      <c r="KW26" s="93"/>
      <c r="KX26" s="95"/>
      <c r="KY26" s="94"/>
      <c r="KZ26" s="96"/>
      <c r="LA26" s="97"/>
      <c r="LB26" s="97"/>
      <c r="LC26" s="97"/>
      <c r="LD26" s="93"/>
      <c r="LE26" s="95"/>
      <c r="LF26" s="94"/>
      <c r="LG26" s="96"/>
      <c r="LH26" s="97"/>
      <c r="LI26" s="97"/>
      <c r="LJ26" s="97"/>
      <c r="LK26" s="93"/>
      <c r="LL26" s="95"/>
      <c r="LM26" s="94"/>
      <c r="LN26" s="96"/>
      <c r="LO26" s="97"/>
      <c r="LP26" s="97"/>
      <c r="LQ26" s="97"/>
      <c r="LR26" s="93"/>
      <c r="LS26" s="95"/>
      <c r="LT26" s="94"/>
      <c r="LU26" s="96"/>
      <c r="LV26" s="97"/>
      <c r="LW26" s="97"/>
      <c r="LX26" s="97"/>
      <c r="LY26" s="93"/>
      <c r="LZ26" s="95"/>
      <c r="MA26" s="94"/>
      <c r="MB26" s="96"/>
      <c r="MC26" s="97"/>
      <c r="MD26" s="97"/>
      <c r="ME26" s="97"/>
      <c r="MF26" s="93"/>
      <c r="MG26" s="95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92" t="str">
        <f>IF(ISBLANK($GP$3),"",IF(ISBLANK(Tipy!FJ21),0,IF(AND(Tipy!FJ21=Výsledky!$GN$3,Tipy!FL21=Výsledky!$GP$3),50,0)))</f>
        <v/>
      </c>
      <c r="GL27" s="92" t="str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/>
      </c>
      <c r="GM27" s="92" t="str">
        <f>IF(ISBLANK($GP$3),"",IF(OR(Tipy!FM21=Výsledky!$GK$6,Tipy!FM21=Výsledky!$GK$7,Tipy!FM21=Výsledky!$GK$8,Tipy!FM21=Výsledky!$GK$9),30,0))</f>
        <v/>
      </c>
      <c r="GN27" s="92" t="str">
        <f>IF(ISBLANK($GP$3),"",IF(OR(Tipy!FN21=Výsledky!$GN$6,Tipy!FN21=Výsledky!$GN$7,Tipy!FN21=Výsledky!$GN$8,Tipy!FN21=Výsledky!$GN$9),10,0))</f>
        <v/>
      </c>
      <c r="GO27" s="93" t="str">
        <f>IF(ISBLANK($GP$3),"",IF(ISBLANK(Tipy!FJ21),0,IF(OR(AND(Tipy!FJ21=Výsledky!$GN$3,OR(Tipy!FL21=Výsledky!$GP$3+1,Tipy!FL21=Výsledky!$GP$3-1)),AND(Tipy!FL21=Výsledky!$GP$3,OR(Tipy!FJ21=Výsledky!$GN$3+1,Tipy!FJ21=Výsledky!$GN$3-1))),10,0)))</f>
        <v/>
      </c>
      <c r="GP27" s="95" t="str">
        <f>IF(ISBLANK($GP$3),"",IF(ISBLANK(Tipy!FJ21),"-",SUM(GK27:GO27)))</f>
        <v/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92">
        <f>IF(ISBLANK($HD$3),"",IF(ISBLANK(Tipy!FV21),0,IF(AND(Tipy!FV21=Výsledky!$HB$3,Tipy!FX21=Výsledky!$HD$3),50,0)))</f>
        <v>0</v>
      </c>
      <c r="GZ27" s="9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92">
        <f>IF(ISBLANK($HD$3),"",IF(OR(Tipy!FY21=Výsledky!$GY$6,Tipy!FY21=Výsledky!$GY$7,Tipy!FY21=Výsledky!$GY$8,Tipy!FY21=Výsledky!$GY$9),30,0))</f>
        <v>30</v>
      </c>
      <c r="HB27" s="92">
        <f>IF(ISBLANK($HD$3),"",IF(OR(Tipy!FZ21=Výsledky!$HB$6,Tipy!FZ21=Výsledky!$HB$7,Tipy!FZ21=Výsledky!$HB$8,Tipy!FZ21=Výsledky!$HB$9),10,0))</f>
        <v>10</v>
      </c>
      <c r="HC27" s="9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95">
        <f>IF(ISBLANK($HD$3),"",IF(ISBLANK(Tipy!FV21),"-",SUM(GY27:HC27)))</f>
        <v>40</v>
      </c>
      <c r="HE27" s="94"/>
      <c r="HF27" s="92">
        <f>IF(ISBLANK($HK$3),"",IF(ISBLANK(Tipy!GB21),0,IF(AND(Tipy!GB21=Výsledky!$HI$3,Tipy!GD21=Výsledky!$HK$3),50,0)))</f>
        <v>0</v>
      </c>
      <c r="HG27" s="9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92">
        <f>IF(ISBLANK($HK$3),"",IF(OR(Tipy!GE21=Výsledky!$HF$6,Tipy!GE21=Výsledky!$HF$7,Tipy!GE21=Výsledky!$HF$8,Tipy!GE21=Výsledky!$HF$9),30,0))</f>
        <v>0</v>
      </c>
      <c r="HI27" s="92">
        <f>IF(ISBLANK($HK$3),"",IF(OR(Tipy!GF21=Výsledky!$HI$6,Tipy!GF21=Výsledky!$HI$7,Tipy!GF21=Výsledky!$HI$8,Tipy!GF21=Výsledky!$HI$9),10,0))</f>
        <v>0</v>
      </c>
      <c r="HJ27" s="9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95">
        <f>IF(ISBLANK($HK$3),"",IF(ISBLANK(Tipy!GB21),"-",SUM(HF27:HJ27)))</f>
        <v>20</v>
      </c>
      <c r="HL27" s="94"/>
      <c r="HM27" s="92">
        <f>IF(ISBLANK($HR$3),"",IF(ISBLANK(Tipy!GH21),0,IF(AND(Tipy!GH21=Výsledky!$HP$3,Tipy!GJ21=Výsledky!$HR$3),50,0)))</f>
        <v>0</v>
      </c>
      <c r="HN27" s="9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92">
        <f>IF(ISBLANK($HR$3),"",IF(OR(Tipy!GK21=Výsledky!$HM$6,Tipy!GK21=Výsledky!$HM$7,Tipy!GK21=Výsledky!$HM$8,Tipy!GK21=Výsledky!$HM$9),30,0))</f>
        <v>0</v>
      </c>
      <c r="HP27" s="92">
        <f>IF(ISBLANK($HR$3),"",IF(OR(Tipy!GL21=Výsledky!$HP$6,Tipy!GL21=Výsledky!$HP$7,Tipy!GL21=Výsledky!$HP$8,Tipy!GL21=Výsledky!$HP$9),10,0))</f>
        <v>0</v>
      </c>
      <c r="HQ27" s="9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95">
        <f>IF(ISBLANK($HR$3),"",IF(ISBLANK(Tipy!GH21),"-",SUM(HM27:HQ27)))</f>
        <v>0</v>
      </c>
      <c r="HS27" s="94"/>
      <c r="HT27" s="92">
        <f>IF(ISBLANK($HY$3),"",IF(ISBLANK(Tipy!GN21),0,IF(AND(Tipy!GN21=Výsledky!$HW$3,Tipy!GP21=Výsledky!$HY$3),50,0)))</f>
        <v>50</v>
      </c>
      <c r="HU27" s="9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92">
        <f>IF(ISBLANK($HY$3),"",IF(OR(Tipy!GQ21=Výsledky!$HT$6,Tipy!GQ21=Výsledky!$HT$7,Tipy!GQ21=Výsledky!$HT$8,Tipy!GQ21=Výsledky!$HT$9),30,0))</f>
        <v>0</v>
      </c>
      <c r="HW27" s="92">
        <f>IF(ISBLANK($HY$3),"",IF(OR(Tipy!GR21=Výsledky!$HW$6,Tipy!GR21=Výsledky!$HW$7,Tipy!GR21=Výsledky!$HW$8,Tipy!GR21=Výsledky!$HW$9),10,0))</f>
        <v>10</v>
      </c>
      <c r="HX27" s="9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95">
        <f>IF(ISBLANK($HY$3),"",IF(ISBLANK(Tipy!GN21),"-",SUM(HT27:HX27)))</f>
        <v>60</v>
      </c>
      <c r="HZ27" s="94"/>
      <c r="IA27" s="96"/>
      <c r="IB27" s="97"/>
      <c r="IC27" s="97"/>
      <c r="ID27" s="97"/>
      <c r="IE27" s="93"/>
      <c r="IF27" s="95"/>
      <c r="IG27" s="94"/>
      <c r="IH27" s="96"/>
      <c r="II27" s="97"/>
      <c r="IJ27" s="97"/>
      <c r="IK27" s="97"/>
      <c r="IL27" s="93"/>
      <c r="IM27" s="95"/>
      <c r="IN27" s="94"/>
      <c r="IO27" s="96"/>
      <c r="IP27" s="97"/>
      <c r="IQ27" s="97"/>
      <c r="IR27" s="97"/>
      <c r="IS27" s="93"/>
      <c r="IT27" s="95"/>
      <c r="IU27" s="94"/>
      <c r="IV27" s="96"/>
      <c r="IW27" s="97"/>
      <c r="IX27" s="97"/>
      <c r="IY27" s="97"/>
      <c r="IZ27" s="93"/>
      <c r="JA27" s="95"/>
      <c r="JB27" s="94"/>
      <c r="JC27" s="96"/>
      <c r="JD27" s="97"/>
      <c r="JE27" s="97"/>
      <c r="JF27" s="97"/>
      <c r="JG27" s="93"/>
      <c r="JH27" s="95"/>
      <c r="JI27" s="94"/>
      <c r="JJ27" s="96"/>
      <c r="JK27" s="97"/>
      <c r="JL27" s="97"/>
      <c r="JM27" s="97"/>
      <c r="JN27" s="93"/>
      <c r="JO27" s="95"/>
      <c r="JP27" s="94"/>
      <c r="JQ27" s="96"/>
      <c r="JR27" s="97"/>
      <c r="JS27" s="97"/>
      <c r="JT27" s="97"/>
      <c r="JU27" s="93"/>
      <c r="JV27" s="95"/>
      <c r="JW27" s="94"/>
      <c r="JX27" s="96"/>
      <c r="JY27" s="97"/>
      <c r="JZ27" s="97"/>
      <c r="KA27" s="97"/>
      <c r="KB27" s="93"/>
      <c r="KC27" s="95"/>
      <c r="KD27" s="94"/>
      <c r="KE27" s="96"/>
      <c r="KF27" s="97"/>
      <c r="KG27" s="97"/>
      <c r="KH27" s="97"/>
      <c r="KI27" s="93"/>
      <c r="KJ27" s="95"/>
      <c r="KK27" s="94"/>
      <c r="KL27" s="96"/>
      <c r="KM27" s="97"/>
      <c r="KN27" s="97"/>
      <c r="KO27" s="97"/>
      <c r="KP27" s="93"/>
      <c r="KQ27" s="95"/>
      <c r="KR27" s="94"/>
      <c r="KS27" s="96"/>
      <c r="KT27" s="97"/>
      <c r="KU27" s="97"/>
      <c r="KV27" s="97"/>
      <c r="KW27" s="93"/>
      <c r="KX27" s="95"/>
      <c r="KY27" s="94"/>
      <c r="KZ27" s="96"/>
      <c r="LA27" s="97"/>
      <c r="LB27" s="97"/>
      <c r="LC27" s="97"/>
      <c r="LD27" s="93"/>
      <c r="LE27" s="95"/>
      <c r="LF27" s="94"/>
      <c r="LG27" s="96"/>
      <c r="LH27" s="97"/>
      <c r="LI27" s="97"/>
      <c r="LJ27" s="97"/>
      <c r="LK27" s="93"/>
      <c r="LL27" s="95"/>
      <c r="LM27" s="94"/>
      <c r="LN27" s="96"/>
      <c r="LO27" s="97"/>
      <c r="LP27" s="97"/>
      <c r="LQ27" s="97"/>
      <c r="LR27" s="93"/>
      <c r="LS27" s="95"/>
      <c r="LT27" s="94"/>
      <c r="LU27" s="96"/>
      <c r="LV27" s="97"/>
      <c r="LW27" s="97"/>
      <c r="LX27" s="97"/>
      <c r="LY27" s="93"/>
      <c r="LZ27" s="95"/>
      <c r="MA27" s="94"/>
      <c r="MB27" s="96"/>
      <c r="MC27" s="97"/>
      <c r="MD27" s="97"/>
      <c r="ME27" s="97"/>
      <c r="MF27" s="93"/>
      <c r="MG27" s="95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92" t="str">
        <f>IF(ISBLANK($GP$3),"",IF(ISBLANK(Tipy!FJ22),0,IF(AND(Tipy!FJ22=Výsledky!$GN$3,Tipy!FL22=Výsledky!$GP$3),50,0)))</f>
        <v/>
      </c>
      <c r="GL28" s="92" t="str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/>
      </c>
      <c r="GM28" s="92" t="str">
        <f>IF(ISBLANK($GP$3),"",IF(OR(Tipy!FM22=Výsledky!$GK$6,Tipy!FM22=Výsledky!$GK$7,Tipy!FM22=Výsledky!$GK$8,Tipy!FM22=Výsledky!$GK$9),30,0))</f>
        <v/>
      </c>
      <c r="GN28" s="92" t="str">
        <f>IF(ISBLANK($GP$3),"",IF(OR(Tipy!FN22=Výsledky!$GN$6,Tipy!FN22=Výsledky!$GN$7,Tipy!FN22=Výsledky!$GN$8,Tipy!FN22=Výsledky!$GN$9),10,0))</f>
        <v/>
      </c>
      <c r="GO28" s="93" t="str">
        <f>IF(ISBLANK($GP$3),"",IF(ISBLANK(Tipy!FJ22),0,IF(OR(AND(Tipy!FJ22=Výsledky!$GN$3,OR(Tipy!FL22=Výsledky!$GP$3+1,Tipy!FL22=Výsledky!$GP$3-1)),AND(Tipy!FL22=Výsledky!$GP$3,OR(Tipy!FJ22=Výsledky!$GN$3+1,Tipy!FJ22=Výsledky!$GN$3-1))),10,0)))</f>
        <v/>
      </c>
      <c r="GP28" s="95" t="str">
        <f>IF(ISBLANK($GP$3),"",IF(ISBLANK(Tipy!FJ22),"-",SUM(GK28:GO28)))</f>
        <v/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92">
        <f>IF(ISBLANK($HD$3),"",IF(ISBLANK(Tipy!FV22),0,IF(AND(Tipy!FV22=Výsledky!$HB$3,Tipy!FX22=Výsledky!$HD$3),50,0)))</f>
        <v>0</v>
      </c>
      <c r="GZ28" s="9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92">
        <f>IF(ISBLANK($HD$3),"",IF(OR(Tipy!FY22=Výsledky!$GY$6,Tipy!FY22=Výsledky!$GY$7,Tipy!FY22=Výsledky!$GY$8,Tipy!FY22=Výsledky!$GY$9),30,0))</f>
        <v>0</v>
      </c>
      <c r="HB28" s="92">
        <f>IF(ISBLANK($HD$3),"",IF(OR(Tipy!FZ22=Výsledky!$HB$6,Tipy!FZ22=Výsledky!$HB$7,Tipy!FZ22=Výsledky!$HB$8,Tipy!FZ22=Výsledky!$HB$9),10,0))</f>
        <v>0</v>
      </c>
      <c r="HC28" s="9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95" t="str">
        <f>IF(ISBLANK($HD$3),"",IF(ISBLANK(Tipy!FV22),"-",SUM(GY28:HC28)))</f>
        <v>-</v>
      </c>
      <c r="HE28" s="94"/>
      <c r="HF28" s="92">
        <f>IF(ISBLANK($HK$3),"",IF(ISBLANK(Tipy!GB22),0,IF(AND(Tipy!GB22=Výsledky!$HI$3,Tipy!GD22=Výsledky!$HK$3),50,0)))</f>
        <v>0</v>
      </c>
      <c r="HG28" s="9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92">
        <f>IF(ISBLANK($HK$3),"",IF(OR(Tipy!GE22=Výsledky!$HF$6,Tipy!GE22=Výsledky!$HF$7,Tipy!GE22=Výsledky!$HF$8,Tipy!GE22=Výsledky!$HF$9),30,0))</f>
        <v>0</v>
      </c>
      <c r="HI28" s="92">
        <f>IF(ISBLANK($HK$3),"",IF(OR(Tipy!GF22=Výsledky!$HI$6,Tipy!GF22=Výsledky!$HI$7,Tipy!GF22=Výsledky!$HI$8,Tipy!GF22=Výsledky!$HI$9),10,0))</f>
        <v>0</v>
      </c>
      <c r="HJ28" s="9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95" t="str">
        <f>IF(ISBLANK($HK$3),"",IF(ISBLANK(Tipy!GB22),"-",SUM(HF28:HJ28)))</f>
        <v>-</v>
      </c>
      <c r="HL28" s="94"/>
      <c r="HM28" s="92">
        <f>IF(ISBLANK($HR$3),"",IF(ISBLANK(Tipy!GH22),0,IF(AND(Tipy!GH22=Výsledky!$HP$3,Tipy!GJ22=Výsledky!$HR$3),50,0)))</f>
        <v>0</v>
      </c>
      <c r="HN28" s="9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92">
        <f>IF(ISBLANK($HR$3),"",IF(OR(Tipy!GK22=Výsledky!$HM$6,Tipy!GK22=Výsledky!$HM$7,Tipy!GK22=Výsledky!$HM$8,Tipy!GK22=Výsledky!$HM$9),30,0))</f>
        <v>0</v>
      </c>
      <c r="HP28" s="92">
        <f>IF(ISBLANK($HR$3),"",IF(OR(Tipy!GL22=Výsledky!$HP$6,Tipy!GL22=Výsledky!$HP$7,Tipy!GL22=Výsledky!$HP$8,Tipy!GL22=Výsledky!$HP$9),10,0))</f>
        <v>0</v>
      </c>
      <c r="HQ28" s="9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95" t="str">
        <f>IF(ISBLANK($HR$3),"",IF(ISBLANK(Tipy!GH22),"-",SUM(HM28:HQ28)))</f>
        <v>-</v>
      </c>
      <c r="HS28" s="94"/>
      <c r="HT28" s="92">
        <f>IF(ISBLANK($HY$3),"",IF(ISBLANK(Tipy!GN22),0,IF(AND(Tipy!GN22=Výsledky!$HW$3,Tipy!GP22=Výsledky!$HY$3),50,0)))</f>
        <v>0</v>
      </c>
      <c r="HU28" s="9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92">
        <f>IF(ISBLANK($HY$3),"",IF(OR(Tipy!GQ22=Výsledky!$HT$6,Tipy!GQ22=Výsledky!$HT$7,Tipy!GQ22=Výsledky!$HT$8,Tipy!GQ22=Výsledky!$HT$9),30,0))</f>
        <v>0</v>
      </c>
      <c r="HW28" s="92">
        <f>IF(ISBLANK($HY$3),"",IF(OR(Tipy!GR22=Výsledky!$HW$6,Tipy!GR22=Výsledky!$HW$7,Tipy!GR22=Výsledky!$HW$8,Tipy!GR22=Výsledky!$HW$9),10,0))</f>
        <v>0</v>
      </c>
      <c r="HX28" s="9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95" t="str">
        <f>IF(ISBLANK($HY$3),"",IF(ISBLANK(Tipy!GN22),"-",SUM(HT28:HX28)))</f>
        <v>-</v>
      </c>
      <c r="HZ28" s="94"/>
      <c r="IA28" s="96"/>
      <c r="IB28" s="97"/>
      <c r="IC28" s="97"/>
      <c r="ID28" s="97"/>
      <c r="IE28" s="93"/>
      <c r="IF28" s="95"/>
      <c r="IG28" s="94"/>
      <c r="IH28" s="96"/>
      <c r="II28" s="97"/>
      <c r="IJ28" s="97"/>
      <c r="IK28" s="97"/>
      <c r="IL28" s="93"/>
      <c r="IM28" s="95"/>
      <c r="IN28" s="94"/>
      <c r="IO28" s="96"/>
      <c r="IP28" s="97"/>
      <c r="IQ28" s="97"/>
      <c r="IR28" s="97"/>
      <c r="IS28" s="93"/>
      <c r="IT28" s="95"/>
      <c r="IU28" s="94"/>
      <c r="IV28" s="96"/>
      <c r="IW28" s="97"/>
      <c r="IX28" s="97"/>
      <c r="IY28" s="97"/>
      <c r="IZ28" s="93"/>
      <c r="JA28" s="95"/>
      <c r="JB28" s="94"/>
      <c r="JC28" s="96"/>
      <c r="JD28" s="97"/>
      <c r="JE28" s="97"/>
      <c r="JF28" s="97"/>
      <c r="JG28" s="93"/>
      <c r="JH28" s="95"/>
      <c r="JI28" s="94"/>
      <c r="JJ28" s="96"/>
      <c r="JK28" s="97"/>
      <c r="JL28" s="97"/>
      <c r="JM28" s="97"/>
      <c r="JN28" s="93"/>
      <c r="JO28" s="95"/>
      <c r="JP28" s="94"/>
      <c r="JQ28" s="96"/>
      <c r="JR28" s="97"/>
      <c r="JS28" s="97"/>
      <c r="JT28" s="97"/>
      <c r="JU28" s="93"/>
      <c r="JV28" s="95"/>
      <c r="JW28" s="94"/>
      <c r="JX28" s="96"/>
      <c r="JY28" s="97"/>
      <c r="JZ28" s="97"/>
      <c r="KA28" s="97"/>
      <c r="KB28" s="93"/>
      <c r="KC28" s="95"/>
      <c r="KD28" s="94"/>
      <c r="KE28" s="96"/>
      <c r="KF28" s="97"/>
      <c r="KG28" s="97"/>
      <c r="KH28" s="97"/>
      <c r="KI28" s="93"/>
      <c r="KJ28" s="95"/>
      <c r="KK28" s="94"/>
      <c r="KL28" s="96"/>
      <c r="KM28" s="97"/>
      <c r="KN28" s="97"/>
      <c r="KO28" s="97"/>
      <c r="KP28" s="93"/>
      <c r="KQ28" s="95"/>
      <c r="KR28" s="94"/>
      <c r="KS28" s="96"/>
      <c r="KT28" s="97"/>
      <c r="KU28" s="97"/>
      <c r="KV28" s="97"/>
      <c r="KW28" s="93"/>
      <c r="KX28" s="95"/>
      <c r="KY28" s="94"/>
      <c r="KZ28" s="96"/>
      <c r="LA28" s="97"/>
      <c r="LB28" s="97"/>
      <c r="LC28" s="97"/>
      <c r="LD28" s="93"/>
      <c r="LE28" s="95"/>
      <c r="LF28" s="94"/>
      <c r="LG28" s="96"/>
      <c r="LH28" s="97"/>
      <c r="LI28" s="97"/>
      <c r="LJ28" s="97"/>
      <c r="LK28" s="93"/>
      <c r="LL28" s="95"/>
      <c r="LM28" s="94"/>
      <c r="LN28" s="96"/>
      <c r="LO28" s="97"/>
      <c r="LP28" s="97"/>
      <c r="LQ28" s="97"/>
      <c r="LR28" s="93"/>
      <c r="LS28" s="95"/>
      <c r="LT28" s="94"/>
      <c r="LU28" s="96"/>
      <c r="LV28" s="97"/>
      <c r="LW28" s="97"/>
      <c r="LX28" s="97"/>
      <c r="LY28" s="93"/>
      <c r="LZ28" s="95"/>
      <c r="MA28" s="94"/>
      <c r="MB28" s="96"/>
      <c r="MC28" s="97"/>
      <c r="MD28" s="97"/>
      <c r="ME28" s="97"/>
      <c r="MF28" s="93"/>
      <c r="MG28" s="95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92" t="str">
        <f>IF(ISBLANK($GP$3),"",IF(ISBLANK(Tipy!FJ23),0,IF(AND(Tipy!FJ23=Výsledky!$GN$3,Tipy!FL23=Výsledky!$GP$3),50,0)))</f>
        <v/>
      </c>
      <c r="GL29" s="92" t="str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/>
      </c>
      <c r="GM29" s="92" t="str">
        <f>IF(ISBLANK($GP$3),"",IF(OR(Tipy!FM23=Výsledky!$GK$6,Tipy!FM23=Výsledky!$GK$7,Tipy!FM23=Výsledky!$GK$8,Tipy!FM23=Výsledky!$GK$9),30,0))</f>
        <v/>
      </c>
      <c r="GN29" s="92" t="str">
        <f>IF(ISBLANK($GP$3),"",IF(OR(Tipy!FN23=Výsledky!$GN$6,Tipy!FN23=Výsledky!$GN$7,Tipy!FN23=Výsledky!$GN$8,Tipy!FN23=Výsledky!$GN$9),10,0))</f>
        <v/>
      </c>
      <c r="GO29" s="93" t="str">
        <f>IF(ISBLANK($GP$3),"",IF(ISBLANK(Tipy!FJ23),0,IF(OR(AND(Tipy!FJ23=Výsledky!$GN$3,OR(Tipy!FL23=Výsledky!$GP$3+1,Tipy!FL23=Výsledky!$GP$3-1)),AND(Tipy!FL23=Výsledky!$GP$3,OR(Tipy!FJ23=Výsledky!$GN$3+1,Tipy!FJ23=Výsledky!$GN$3-1))),10,0)))</f>
        <v/>
      </c>
      <c r="GP29" s="95" t="str">
        <f>IF(ISBLANK($GP$3),"",IF(ISBLANK(Tipy!FJ23),"-",SUM(GK29:GO29)))</f>
        <v/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92">
        <f>IF(ISBLANK($HD$3),"",IF(ISBLANK(Tipy!FV23),0,IF(AND(Tipy!FV23=Výsledky!$HB$3,Tipy!FX23=Výsledky!$HD$3),50,0)))</f>
        <v>0</v>
      </c>
      <c r="GZ29" s="9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92">
        <f>IF(ISBLANK($HD$3),"",IF(OR(Tipy!FY23=Výsledky!$GY$6,Tipy!FY23=Výsledky!$GY$7,Tipy!FY23=Výsledky!$GY$8,Tipy!FY23=Výsledky!$GY$9),30,0))</f>
        <v>0</v>
      </c>
      <c r="HB29" s="92">
        <f>IF(ISBLANK($HD$3),"",IF(OR(Tipy!FZ23=Výsledky!$HB$6,Tipy!FZ23=Výsledky!$HB$7,Tipy!FZ23=Výsledky!$HB$8,Tipy!FZ23=Výsledky!$HB$9),10,0))</f>
        <v>0</v>
      </c>
      <c r="HC29" s="9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95" t="str">
        <f>IF(ISBLANK($HD$3),"",IF(ISBLANK(Tipy!FV23),"-",SUM(GY29:HC29)))</f>
        <v>-</v>
      </c>
      <c r="HE29" s="94"/>
      <c r="HF29" s="92">
        <f>IF(ISBLANK($HK$3),"",IF(ISBLANK(Tipy!GB23),0,IF(AND(Tipy!GB23=Výsledky!$HI$3,Tipy!GD23=Výsledky!$HK$3),50,0)))</f>
        <v>0</v>
      </c>
      <c r="HG29" s="9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92">
        <f>IF(ISBLANK($HK$3),"",IF(OR(Tipy!GE23=Výsledky!$HF$6,Tipy!GE23=Výsledky!$HF$7,Tipy!GE23=Výsledky!$HF$8,Tipy!GE23=Výsledky!$HF$9),30,0))</f>
        <v>0</v>
      </c>
      <c r="HI29" s="92">
        <f>IF(ISBLANK($HK$3),"",IF(OR(Tipy!GF23=Výsledky!$HI$6,Tipy!GF23=Výsledky!$HI$7,Tipy!GF23=Výsledky!$HI$8,Tipy!GF23=Výsledky!$HI$9),10,0))</f>
        <v>0</v>
      </c>
      <c r="HJ29" s="9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95" t="str">
        <f>IF(ISBLANK($HK$3),"",IF(ISBLANK(Tipy!GB23),"-",SUM(HF29:HJ29)))</f>
        <v>-</v>
      </c>
      <c r="HL29" s="94"/>
      <c r="HM29" s="92">
        <f>IF(ISBLANK($HR$3),"",IF(ISBLANK(Tipy!GH23),0,IF(AND(Tipy!GH23=Výsledky!$HP$3,Tipy!GJ23=Výsledky!$HR$3),50,0)))</f>
        <v>0</v>
      </c>
      <c r="HN29" s="9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92">
        <f>IF(ISBLANK($HR$3),"",IF(OR(Tipy!GK23=Výsledky!$HM$6,Tipy!GK23=Výsledky!$HM$7,Tipy!GK23=Výsledky!$HM$8,Tipy!GK23=Výsledky!$HM$9),30,0))</f>
        <v>0</v>
      </c>
      <c r="HP29" s="92">
        <f>IF(ISBLANK($HR$3),"",IF(OR(Tipy!GL23=Výsledky!$HP$6,Tipy!GL23=Výsledky!$HP$7,Tipy!GL23=Výsledky!$HP$8,Tipy!GL23=Výsledky!$HP$9),10,0))</f>
        <v>0</v>
      </c>
      <c r="HQ29" s="9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95" t="str">
        <f>IF(ISBLANK($HR$3),"",IF(ISBLANK(Tipy!GH23),"-",SUM(HM29:HQ29)))</f>
        <v>-</v>
      </c>
      <c r="HS29" s="94"/>
      <c r="HT29" s="92">
        <f>IF(ISBLANK($HY$3),"",IF(ISBLANK(Tipy!GN23),0,IF(AND(Tipy!GN23=Výsledky!$HW$3,Tipy!GP23=Výsledky!$HY$3),50,0)))</f>
        <v>0</v>
      </c>
      <c r="HU29" s="9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92">
        <f>IF(ISBLANK($HY$3),"",IF(OR(Tipy!GQ23=Výsledky!$HT$6,Tipy!GQ23=Výsledky!$HT$7,Tipy!GQ23=Výsledky!$HT$8,Tipy!GQ23=Výsledky!$HT$9),30,0))</f>
        <v>0</v>
      </c>
      <c r="HW29" s="92">
        <f>IF(ISBLANK($HY$3),"",IF(OR(Tipy!GR23=Výsledky!$HW$6,Tipy!GR23=Výsledky!$HW$7,Tipy!GR23=Výsledky!$HW$8,Tipy!GR23=Výsledky!$HW$9),10,0))</f>
        <v>0</v>
      </c>
      <c r="HX29" s="9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95" t="str">
        <f>IF(ISBLANK($HY$3),"",IF(ISBLANK(Tipy!GN23),"-",SUM(HT29:HX29)))</f>
        <v>-</v>
      </c>
      <c r="HZ29" s="94"/>
      <c r="IA29" s="96"/>
      <c r="IB29" s="97"/>
      <c r="IC29" s="97"/>
      <c r="ID29" s="97"/>
      <c r="IE29" s="93"/>
      <c r="IF29" s="95"/>
      <c r="IG29" s="94"/>
      <c r="IH29" s="96"/>
      <c r="II29" s="97"/>
      <c r="IJ29" s="97"/>
      <c r="IK29" s="97"/>
      <c r="IL29" s="93"/>
      <c r="IM29" s="95"/>
      <c r="IN29" s="94"/>
      <c r="IO29" s="96"/>
      <c r="IP29" s="97"/>
      <c r="IQ29" s="97"/>
      <c r="IR29" s="97"/>
      <c r="IS29" s="93"/>
      <c r="IT29" s="95"/>
      <c r="IU29" s="94"/>
      <c r="IV29" s="96"/>
      <c r="IW29" s="97"/>
      <c r="IX29" s="97"/>
      <c r="IY29" s="97"/>
      <c r="IZ29" s="93"/>
      <c r="JA29" s="95"/>
      <c r="JB29" s="94"/>
      <c r="JC29" s="96"/>
      <c r="JD29" s="97"/>
      <c r="JE29" s="97"/>
      <c r="JF29" s="97"/>
      <c r="JG29" s="93"/>
      <c r="JH29" s="95"/>
      <c r="JI29" s="94"/>
      <c r="JJ29" s="96"/>
      <c r="JK29" s="97"/>
      <c r="JL29" s="97"/>
      <c r="JM29" s="97"/>
      <c r="JN29" s="93"/>
      <c r="JO29" s="95"/>
      <c r="JP29" s="94"/>
      <c r="JQ29" s="96"/>
      <c r="JR29" s="97"/>
      <c r="JS29" s="97"/>
      <c r="JT29" s="97"/>
      <c r="JU29" s="93"/>
      <c r="JV29" s="95"/>
      <c r="JW29" s="94"/>
      <c r="JX29" s="96"/>
      <c r="JY29" s="97"/>
      <c r="JZ29" s="97"/>
      <c r="KA29" s="97"/>
      <c r="KB29" s="93"/>
      <c r="KC29" s="95"/>
      <c r="KD29" s="94"/>
      <c r="KE29" s="96"/>
      <c r="KF29" s="97"/>
      <c r="KG29" s="97"/>
      <c r="KH29" s="97"/>
      <c r="KI29" s="93"/>
      <c r="KJ29" s="95"/>
      <c r="KK29" s="94"/>
      <c r="KL29" s="96"/>
      <c r="KM29" s="97"/>
      <c r="KN29" s="97"/>
      <c r="KO29" s="97"/>
      <c r="KP29" s="93"/>
      <c r="KQ29" s="95"/>
      <c r="KR29" s="94"/>
      <c r="KS29" s="96"/>
      <c r="KT29" s="97"/>
      <c r="KU29" s="97"/>
      <c r="KV29" s="97"/>
      <c r="KW29" s="93"/>
      <c r="KX29" s="95"/>
      <c r="KY29" s="94"/>
      <c r="KZ29" s="96"/>
      <c r="LA29" s="97"/>
      <c r="LB29" s="97"/>
      <c r="LC29" s="97"/>
      <c r="LD29" s="93"/>
      <c r="LE29" s="95"/>
      <c r="LF29" s="94"/>
      <c r="LG29" s="96"/>
      <c r="LH29" s="97"/>
      <c r="LI29" s="97"/>
      <c r="LJ29" s="97"/>
      <c r="LK29" s="93"/>
      <c r="LL29" s="95"/>
      <c r="LM29" s="94"/>
      <c r="LN29" s="96"/>
      <c r="LO29" s="97"/>
      <c r="LP29" s="97"/>
      <c r="LQ29" s="97"/>
      <c r="LR29" s="93"/>
      <c r="LS29" s="95"/>
      <c r="LT29" s="94"/>
      <c r="LU29" s="96"/>
      <c r="LV29" s="97"/>
      <c r="LW29" s="97"/>
      <c r="LX29" s="97"/>
      <c r="LY29" s="93"/>
      <c r="LZ29" s="95"/>
      <c r="MA29" s="94"/>
      <c r="MB29" s="96"/>
      <c r="MC29" s="97"/>
      <c r="MD29" s="97"/>
      <c r="ME29" s="97"/>
      <c r="MF29" s="93"/>
      <c r="MG29" s="95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92" t="str">
        <f>IF(ISBLANK($GP$3),"",IF(ISBLANK(Tipy!FJ24),0,IF(AND(Tipy!FJ24=Výsledky!$GN$3,Tipy!FL24=Výsledky!$GP$3),50,0)))</f>
        <v/>
      </c>
      <c r="GL30" s="92" t="str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/>
      </c>
      <c r="GM30" s="92" t="str">
        <f>IF(ISBLANK($GP$3),"",IF(OR(Tipy!FM24=Výsledky!$GK$6,Tipy!FM24=Výsledky!$GK$7,Tipy!FM24=Výsledky!$GK$8,Tipy!FM24=Výsledky!$GK$9),30,0))</f>
        <v/>
      </c>
      <c r="GN30" s="92" t="str">
        <f>IF(ISBLANK($GP$3),"",IF(OR(Tipy!FN24=Výsledky!$GN$6,Tipy!FN24=Výsledky!$GN$7,Tipy!FN24=Výsledky!$GN$8,Tipy!FN24=Výsledky!$GN$9),10,0))</f>
        <v/>
      </c>
      <c r="GO30" s="93" t="str">
        <f>IF(ISBLANK($GP$3),"",IF(ISBLANK(Tipy!FJ24),0,IF(OR(AND(Tipy!FJ24=Výsledky!$GN$3,OR(Tipy!FL24=Výsledky!$GP$3+1,Tipy!FL24=Výsledky!$GP$3-1)),AND(Tipy!FL24=Výsledky!$GP$3,OR(Tipy!FJ24=Výsledky!$GN$3+1,Tipy!FJ24=Výsledky!$GN$3-1))),10,0)))</f>
        <v/>
      </c>
      <c r="GP30" s="95" t="str">
        <f>IF(ISBLANK($GP$3),"",IF(ISBLANK(Tipy!FJ24),"-",SUM(GK30:GO30)))</f>
        <v/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92">
        <f>IF(ISBLANK($HD$3),"",IF(ISBLANK(Tipy!FV24),0,IF(AND(Tipy!FV24=Výsledky!$HB$3,Tipy!FX24=Výsledky!$HD$3),50,0)))</f>
        <v>0</v>
      </c>
      <c r="GZ30" s="9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92">
        <f>IF(ISBLANK($HD$3),"",IF(OR(Tipy!FY24=Výsledky!$GY$6,Tipy!FY24=Výsledky!$GY$7,Tipy!FY24=Výsledky!$GY$8,Tipy!FY24=Výsledky!$GY$9),30,0))</f>
        <v>0</v>
      </c>
      <c r="HB30" s="92">
        <f>IF(ISBLANK($HD$3),"",IF(OR(Tipy!FZ24=Výsledky!$HB$6,Tipy!FZ24=Výsledky!$HB$7,Tipy!FZ24=Výsledky!$HB$8,Tipy!FZ24=Výsledky!$HB$9),10,0))</f>
        <v>0</v>
      </c>
      <c r="HC30" s="9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95">
        <f>IF(ISBLANK($HD$3),"",IF(ISBLANK(Tipy!FV24),"-",SUM(GY30:HC30)))</f>
        <v>20</v>
      </c>
      <c r="HE30" s="94"/>
      <c r="HF30" s="92">
        <f>IF(ISBLANK($HK$3),"",IF(ISBLANK(Tipy!GB24),0,IF(AND(Tipy!GB24=Výsledky!$HI$3,Tipy!GD24=Výsledky!$HK$3),50,0)))</f>
        <v>0</v>
      </c>
      <c r="HG30" s="9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92">
        <f>IF(ISBLANK($HK$3),"",IF(OR(Tipy!GE24=Výsledky!$HF$6,Tipy!GE24=Výsledky!$HF$7,Tipy!GE24=Výsledky!$HF$8,Tipy!GE24=Výsledky!$HF$9),30,0))</f>
        <v>0</v>
      </c>
      <c r="HI30" s="92">
        <f>IF(ISBLANK($HK$3),"",IF(OR(Tipy!GF24=Výsledky!$HI$6,Tipy!GF24=Výsledky!$HI$7,Tipy!GF24=Výsledky!$HI$8,Tipy!GF24=Výsledky!$HI$9),10,0))</f>
        <v>0</v>
      </c>
      <c r="HJ30" s="9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95" t="str">
        <f>IF(ISBLANK($HK$3),"",IF(ISBLANK(Tipy!GB24),"-",SUM(HF30:HJ30)))</f>
        <v>-</v>
      </c>
      <c r="HL30" s="94"/>
      <c r="HM30" s="92">
        <f>IF(ISBLANK($HR$3),"",IF(ISBLANK(Tipy!GH24),0,IF(AND(Tipy!GH24=Výsledky!$HP$3,Tipy!GJ24=Výsledky!$HR$3),50,0)))</f>
        <v>0</v>
      </c>
      <c r="HN30" s="9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92">
        <f>IF(ISBLANK($HR$3),"",IF(OR(Tipy!GK24=Výsledky!$HM$6,Tipy!GK24=Výsledky!$HM$7,Tipy!GK24=Výsledky!$HM$8,Tipy!GK24=Výsledky!$HM$9),30,0))</f>
        <v>0</v>
      </c>
      <c r="HP30" s="92">
        <f>IF(ISBLANK($HR$3),"",IF(OR(Tipy!GL24=Výsledky!$HP$6,Tipy!GL24=Výsledky!$HP$7,Tipy!GL24=Výsledky!$HP$8,Tipy!GL24=Výsledky!$HP$9),10,0))</f>
        <v>0</v>
      </c>
      <c r="HQ30" s="9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95">
        <f>IF(ISBLANK($HR$3),"",IF(ISBLANK(Tipy!GH24),"-",SUM(HM30:HQ30)))</f>
        <v>0</v>
      </c>
      <c r="HS30" s="94"/>
      <c r="HT30" s="92">
        <f>IF(ISBLANK($HY$3),"",IF(ISBLANK(Tipy!GN24),0,IF(AND(Tipy!GN24=Výsledky!$HW$3,Tipy!GP24=Výsledky!$HY$3),50,0)))</f>
        <v>0</v>
      </c>
      <c r="HU30" s="9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92">
        <f>IF(ISBLANK($HY$3),"",IF(OR(Tipy!GQ24=Výsledky!$HT$6,Tipy!GQ24=Výsledky!$HT$7,Tipy!GQ24=Výsledky!$HT$8,Tipy!GQ24=Výsledky!$HT$9),30,0))</f>
        <v>0</v>
      </c>
      <c r="HW30" s="92">
        <f>IF(ISBLANK($HY$3),"",IF(OR(Tipy!GR24=Výsledky!$HW$6,Tipy!GR24=Výsledky!$HW$7,Tipy!GR24=Výsledky!$HW$8,Tipy!GR24=Výsledky!$HW$9),10,0))</f>
        <v>0</v>
      </c>
      <c r="HX30" s="9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95" t="str">
        <f>IF(ISBLANK($HY$3),"",IF(ISBLANK(Tipy!GN24),"-",SUM(HT30:HX30)))</f>
        <v>-</v>
      </c>
      <c r="HZ30" s="94"/>
      <c r="IA30" s="96"/>
      <c r="IB30" s="97"/>
      <c r="IC30" s="97"/>
      <c r="ID30" s="97"/>
      <c r="IE30" s="93"/>
      <c r="IF30" s="95"/>
      <c r="IG30" s="94"/>
      <c r="IH30" s="96"/>
      <c r="II30" s="97"/>
      <c r="IJ30" s="97"/>
      <c r="IK30" s="97"/>
      <c r="IL30" s="93"/>
      <c r="IM30" s="95"/>
      <c r="IN30" s="94"/>
      <c r="IO30" s="96"/>
      <c r="IP30" s="97"/>
      <c r="IQ30" s="97"/>
      <c r="IR30" s="97"/>
      <c r="IS30" s="93"/>
      <c r="IT30" s="95"/>
      <c r="IU30" s="94"/>
      <c r="IV30" s="96"/>
      <c r="IW30" s="97"/>
      <c r="IX30" s="97"/>
      <c r="IY30" s="97"/>
      <c r="IZ30" s="93"/>
      <c r="JA30" s="95"/>
      <c r="JB30" s="94"/>
      <c r="JC30" s="96"/>
      <c r="JD30" s="97"/>
      <c r="JE30" s="97"/>
      <c r="JF30" s="97"/>
      <c r="JG30" s="93"/>
      <c r="JH30" s="95"/>
      <c r="JI30" s="94"/>
      <c r="JJ30" s="96"/>
      <c r="JK30" s="97"/>
      <c r="JL30" s="97"/>
      <c r="JM30" s="97"/>
      <c r="JN30" s="93"/>
      <c r="JO30" s="95"/>
      <c r="JP30" s="94"/>
      <c r="JQ30" s="96"/>
      <c r="JR30" s="97"/>
      <c r="JS30" s="97"/>
      <c r="JT30" s="97"/>
      <c r="JU30" s="93"/>
      <c r="JV30" s="95"/>
      <c r="JW30" s="94"/>
      <c r="JX30" s="96"/>
      <c r="JY30" s="97"/>
      <c r="JZ30" s="97"/>
      <c r="KA30" s="97"/>
      <c r="KB30" s="93"/>
      <c r="KC30" s="95"/>
      <c r="KD30" s="94"/>
      <c r="KE30" s="96"/>
      <c r="KF30" s="97"/>
      <c r="KG30" s="97"/>
      <c r="KH30" s="97"/>
      <c r="KI30" s="93"/>
      <c r="KJ30" s="95"/>
      <c r="KK30" s="94"/>
      <c r="KL30" s="96"/>
      <c r="KM30" s="97"/>
      <c r="KN30" s="97"/>
      <c r="KO30" s="97"/>
      <c r="KP30" s="93"/>
      <c r="KQ30" s="95"/>
      <c r="KR30" s="94"/>
      <c r="KS30" s="96"/>
      <c r="KT30" s="97"/>
      <c r="KU30" s="97"/>
      <c r="KV30" s="97"/>
      <c r="KW30" s="93"/>
      <c r="KX30" s="95"/>
      <c r="KY30" s="94"/>
      <c r="KZ30" s="96"/>
      <c r="LA30" s="97"/>
      <c r="LB30" s="97"/>
      <c r="LC30" s="97"/>
      <c r="LD30" s="93"/>
      <c r="LE30" s="95"/>
      <c r="LF30" s="94"/>
      <c r="LG30" s="96"/>
      <c r="LH30" s="97"/>
      <c r="LI30" s="97"/>
      <c r="LJ30" s="97"/>
      <c r="LK30" s="93"/>
      <c r="LL30" s="95"/>
      <c r="LM30" s="94"/>
      <c r="LN30" s="96"/>
      <c r="LO30" s="97"/>
      <c r="LP30" s="97"/>
      <c r="LQ30" s="97"/>
      <c r="LR30" s="93"/>
      <c r="LS30" s="95"/>
      <c r="LT30" s="94"/>
      <c r="LU30" s="96"/>
      <c r="LV30" s="97"/>
      <c r="LW30" s="97"/>
      <c r="LX30" s="97"/>
      <c r="LY30" s="93"/>
      <c r="LZ30" s="95"/>
      <c r="MA30" s="94"/>
      <c r="MB30" s="96"/>
      <c r="MC30" s="97"/>
      <c r="MD30" s="97"/>
      <c r="ME30" s="97"/>
      <c r="MF30" s="93"/>
      <c r="MG30" s="95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92" t="str">
        <f>IF(ISBLANK($GP$3),"",IF(ISBLANK(Tipy!FJ25),0,IF(AND(Tipy!FJ25=Výsledky!$GN$3,Tipy!FL25=Výsledky!$GP$3),50,0)))</f>
        <v/>
      </c>
      <c r="GL31" s="92" t="str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/>
      </c>
      <c r="GM31" s="92" t="str">
        <f>IF(ISBLANK($GP$3),"",IF(OR(Tipy!FM25=Výsledky!$GK$6,Tipy!FM25=Výsledky!$GK$7,Tipy!FM25=Výsledky!$GK$8,Tipy!FM25=Výsledky!$GK$9),30,0))</f>
        <v/>
      </c>
      <c r="GN31" s="92" t="str">
        <f>IF(ISBLANK($GP$3),"",IF(OR(Tipy!FN25=Výsledky!$GN$6,Tipy!FN25=Výsledky!$GN$7,Tipy!FN25=Výsledky!$GN$8,Tipy!FN25=Výsledky!$GN$9),10,0))</f>
        <v/>
      </c>
      <c r="GO31" s="93" t="str">
        <f>IF(ISBLANK($GP$3),"",IF(ISBLANK(Tipy!FJ25),0,IF(OR(AND(Tipy!FJ25=Výsledky!$GN$3,OR(Tipy!FL25=Výsledky!$GP$3+1,Tipy!FL25=Výsledky!$GP$3-1)),AND(Tipy!FL25=Výsledky!$GP$3,OR(Tipy!FJ25=Výsledky!$GN$3+1,Tipy!FJ25=Výsledky!$GN$3-1))),10,0)))</f>
        <v/>
      </c>
      <c r="GP31" s="95" t="str">
        <f>IF(ISBLANK($GP$3),"",IF(ISBLANK(Tipy!FJ25),"-",SUM(GK31:GO31)))</f>
        <v/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92">
        <f>IF(ISBLANK($HD$3),"",IF(ISBLANK(Tipy!FV25),0,IF(AND(Tipy!FV25=Výsledky!$HB$3,Tipy!FX25=Výsledky!$HD$3),50,0)))</f>
        <v>0</v>
      </c>
      <c r="GZ31" s="9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92">
        <f>IF(ISBLANK($HD$3),"",IF(OR(Tipy!FY25=Výsledky!$GY$6,Tipy!FY25=Výsledky!$GY$7,Tipy!FY25=Výsledky!$GY$8,Tipy!FY25=Výsledky!$GY$9),30,0))</f>
        <v>30</v>
      </c>
      <c r="HB31" s="92">
        <f>IF(ISBLANK($HD$3),"",IF(OR(Tipy!FZ25=Výsledky!$HB$6,Tipy!FZ25=Výsledky!$HB$7,Tipy!FZ25=Výsledky!$HB$8,Tipy!FZ25=Výsledky!$HB$9),10,0))</f>
        <v>10</v>
      </c>
      <c r="HC31" s="9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95">
        <f>IF(ISBLANK($HD$3),"",IF(ISBLANK(Tipy!FV25),"-",SUM(GY31:HC31)))</f>
        <v>50</v>
      </c>
      <c r="HE31" s="94"/>
      <c r="HF31" s="92">
        <f>IF(ISBLANK($HK$3),"",IF(ISBLANK(Tipy!GB25),0,IF(AND(Tipy!GB25=Výsledky!$HI$3,Tipy!GD25=Výsledky!$HK$3),50,0)))</f>
        <v>0</v>
      </c>
      <c r="HG31" s="9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92">
        <f>IF(ISBLANK($HK$3),"",IF(OR(Tipy!GE25=Výsledky!$HF$6,Tipy!GE25=Výsledky!$HF$7,Tipy!GE25=Výsledky!$HF$8,Tipy!GE25=Výsledky!$HF$9),30,0))</f>
        <v>0</v>
      </c>
      <c r="HI31" s="92">
        <f>IF(ISBLANK($HK$3),"",IF(OR(Tipy!GF25=Výsledky!$HI$6,Tipy!GF25=Výsledky!$HI$7,Tipy!GF25=Výsledky!$HI$8,Tipy!GF25=Výsledky!$HI$9),10,0))</f>
        <v>0</v>
      </c>
      <c r="HJ31" s="9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95">
        <f>IF(ISBLANK($HK$3),"",IF(ISBLANK(Tipy!GB25),"-",SUM(HF31:HJ31)))</f>
        <v>30</v>
      </c>
      <c r="HL31" s="94"/>
      <c r="HM31" s="92">
        <f>IF(ISBLANK($HR$3),"",IF(ISBLANK(Tipy!GH25),0,IF(AND(Tipy!GH25=Výsledky!$HP$3,Tipy!GJ25=Výsledky!$HR$3),50,0)))</f>
        <v>0</v>
      </c>
      <c r="HN31" s="9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92">
        <f>IF(ISBLANK($HR$3),"",IF(OR(Tipy!GK25=Výsledky!$HM$6,Tipy!GK25=Výsledky!$HM$7,Tipy!GK25=Výsledky!$HM$8,Tipy!GK25=Výsledky!$HM$9),30,0))</f>
        <v>0</v>
      </c>
      <c r="HP31" s="92">
        <f>IF(ISBLANK($HR$3),"",IF(OR(Tipy!GL25=Výsledky!$HP$6,Tipy!GL25=Výsledky!$HP$7,Tipy!GL25=Výsledky!$HP$8,Tipy!GL25=Výsledky!$HP$9),10,0))</f>
        <v>0</v>
      </c>
      <c r="HQ31" s="9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95">
        <f>IF(ISBLANK($HR$3),"",IF(ISBLANK(Tipy!GH25),"-",SUM(HM31:HQ31)))</f>
        <v>0</v>
      </c>
      <c r="HS31" s="94"/>
      <c r="HT31" s="92">
        <f>IF(ISBLANK($HY$3),"",IF(ISBLANK(Tipy!GN25),0,IF(AND(Tipy!GN25=Výsledky!$HW$3,Tipy!GP25=Výsledky!$HY$3),50,0)))</f>
        <v>0</v>
      </c>
      <c r="HU31" s="9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92">
        <f>IF(ISBLANK($HY$3),"",IF(OR(Tipy!GQ25=Výsledky!$HT$6,Tipy!GQ25=Výsledky!$HT$7,Tipy!GQ25=Výsledky!$HT$8,Tipy!GQ25=Výsledky!$HT$9),30,0))</f>
        <v>0</v>
      </c>
      <c r="HW31" s="92">
        <f>IF(ISBLANK($HY$3),"",IF(OR(Tipy!GR25=Výsledky!$HW$6,Tipy!GR25=Výsledky!$HW$7,Tipy!GR25=Výsledky!$HW$8,Tipy!GR25=Výsledky!$HW$9),10,0))</f>
        <v>10</v>
      </c>
      <c r="HX31" s="9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95">
        <f>IF(ISBLANK($HY$3),"",IF(ISBLANK(Tipy!GN25),"-",SUM(HT31:HX31)))</f>
        <v>30</v>
      </c>
      <c r="HZ31" s="94"/>
      <c r="IA31" s="96"/>
      <c r="IB31" s="97"/>
      <c r="IC31" s="97"/>
      <c r="ID31" s="97"/>
      <c r="IE31" s="93"/>
      <c r="IF31" s="95"/>
      <c r="IG31" s="94"/>
      <c r="IH31" s="96"/>
      <c r="II31" s="97"/>
      <c r="IJ31" s="97"/>
      <c r="IK31" s="97"/>
      <c r="IL31" s="93"/>
      <c r="IM31" s="95"/>
      <c r="IN31" s="94"/>
      <c r="IO31" s="96"/>
      <c r="IP31" s="97"/>
      <c r="IQ31" s="97"/>
      <c r="IR31" s="97"/>
      <c r="IS31" s="93"/>
      <c r="IT31" s="95"/>
      <c r="IU31" s="94"/>
      <c r="IV31" s="96"/>
      <c r="IW31" s="97"/>
      <c r="IX31" s="97"/>
      <c r="IY31" s="97"/>
      <c r="IZ31" s="93"/>
      <c r="JA31" s="95"/>
      <c r="JB31" s="94"/>
      <c r="JC31" s="96"/>
      <c r="JD31" s="97"/>
      <c r="JE31" s="97"/>
      <c r="JF31" s="97"/>
      <c r="JG31" s="93"/>
      <c r="JH31" s="95"/>
      <c r="JI31" s="94"/>
      <c r="JJ31" s="96"/>
      <c r="JK31" s="97"/>
      <c r="JL31" s="97"/>
      <c r="JM31" s="97"/>
      <c r="JN31" s="93"/>
      <c r="JO31" s="95"/>
      <c r="JP31" s="94"/>
      <c r="JQ31" s="96"/>
      <c r="JR31" s="97"/>
      <c r="JS31" s="97"/>
      <c r="JT31" s="97"/>
      <c r="JU31" s="93"/>
      <c r="JV31" s="95"/>
      <c r="JW31" s="94"/>
      <c r="JX31" s="96"/>
      <c r="JY31" s="97"/>
      <c r="JZ31" s="97"/>
      <c r="KA31" s="97"/>
      <c r="KB31" s="93"/>
      <c r="KC31" s="95"/>
      <c r="KD31" s="94"/>
      <c r="KE31" s="96"/>
      <c r="KF31" s="97"/>
      <c r="KG31" s="97"/>
      <c r="KH31" s="97"/>
      <c r="KI31" s="93"/>
      <c r="KJ31" s="95"/>
      <c r="KK31" s="94"/>
      <c r="KL31" s="96"/>
      <c r="KM31" s="97"/>
      <c r="KN31" s="97"/>
      <c r="KO31" s="97"/>
      <c r="KP31" s="93"/>
      <c r="KQ31" s="95"/>
      <c r="KR31" s="94"/>
      <c r="KS31" s="96"/>
      <c r="KT31" s="97"/>
      <c r="KU31" s="97"/>
      <c r="KV31" s="97"/>
      <c r="KW31" s="93"/>
      <c r="KX31" s="95"/>
      <c r="KY31" s="94"/>
      <c r="KZ31" s="96"/>
      <c r="LA31" s="97"/>
      <c r="LB31" s="97"/>
      <c r="LC31" s="97"/>
      <c r="LD31" s="93"/>
      <c r="LE31" s="95"/>
      <c r="LF31" s="94"/>
      <c r="LG31" s="96"/>
      <c r="LH31" s="97"/>
      <c r="LI31" s="97"/>
      <c r="LJ31" s="97"/>
      <c r="LK31" s="93"/>
      <c r="LL31" s="95"/>
      <c r="LM31" s="94"/>
      <c r="LN31" s="96"/>
      <c r="LO31" s="97"/>
      <c r="LP31" s="97"/>
      <c r="LQ31" s="97"/>
      <c r="LR31" s="93"/>
      <c r="LS31" s="95"/>
      <c r="LT31" s="94"/>
      <c r="LU31" s="96"/>
      <c r="LV31" s="97"/>
      <c r="LW31" s="97"/>
      <c r="LX31" s="97"/>
      <c r="LY31" s="93"/>
      <c r="LZ31" s="95"/>
      <c r="MA31" s="94"/>
      <c r="MB31" s="96"/>
      <c r="MC31" s="97"/>
      <c r="MD31" s="97"/>
      <c r="ME31" s="97"/>
      <c r="MF31" s="93"/>
      <c r="MG31" s="95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92" t="str">
        <f>IF(ISBLANK($GP$3),"",IF(ISBLANK(Tipy!FJ26),0,IF(AND(Tipy!FJ26=Výsledky!$GN$3,Tipy!FL26=Výsledky!$GP$3),50,0)))</f>
        <v/>
      </c>
      <c r="GL32" s="92" t="str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/>
      </c>
      <c r="GM32" s="92" t="str">
        <f>IF(ISBLANK($GP$3),"",IF(OR(Tipy!FM26=Výsledky!$GK$6,Tipy!FM26=Výsledky!$GK$7,Tipy!FM26=Výsledky!$GK$8,Tipy!FM26=Výsledky!$GK$9),30,0))</f>
        <v/>
      </c>
      <c r="GN32" s="92" t="str">
        <f>IF(ISBLANK($GP$3),"",IF(OR(Tipy!FN26=Výsledky!$GN$6,Tipy!FN26=Výsledky!$GN$7,Tipy!FN26=Výsledky!$GN$8,Tipy!FN26=Výsledky!$GN$9),10,0))</f>
        <v/>
      </c>
      <c r="GO32" s="93" t="str">
        <f>IF(ISBLANK($GP$3),"",IF(ISBLANK(Tipy!FJ26),0,IF(OR(AND(Tipy!FJ26=Výsledky!$GN$3,OR(Tipy!FL26=Výsledky!$GP$3+1,Tipy!FL26=Výsledky!$GP$3-1)),AND(Tipy!FL26=Výsledky!$GP$3,OR(Tipy!FJ26=Výsledky!$GN$3+1,Tipy!FJ26=Výsledky!$GN$3-1))),10,0)))</f>
        <v/>
      </c>
      <c r="GP32" s="95" t="str">
        <f>IF(ISBLANK($GP$3),"",IF(ISBLANK(Tipy!FJ26),"-",SUM(GK32:GO32)))</f>
        <v/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92">
        <f>IF(ISBLANK($HD$3),"",IF(ISBLANK(Tipy!FV26),0,IF(AND(Tipy!FV26=Výsledky!$HB$3,Tipy!FX26=Výsledky!$HD$3),50,0)))</f>
        <v>0</v>
      </c>
      <c r="GZ32" s="9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92">
        <f>IF(ISBLANK($HD$3),"",IF(OR(Tipy!FY26=Výsledky!$GY$6,Tipy!FY26=Výsledky!$GY$7,Tipy!FY26=Výsledky!$GY$8,Tipy!FY26=Výsledky!$GY$9),30,0))</f>
        <v>0</v>
      </c>
      <c r="HB32" s="92">
        <f>IF(ISBLANK($HD$3),"",IF(OR(Tipy!FZ26=Výsledky!$HB$6,Tipy!FZ26=Výsledky!$HB$7,Tipy!FZ26=Výsledky!$HB$8,Tipy!FZ26=Výsledky!$HB$9),10,0))</f>
        <v>0</v>
      </c>
      <c r="HC32" s="9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95" t="str">
        <f>IF(ISBLANK($HD$3),"",IF(ISBLANK(Tipy!FV26),"-",SUM(GY32:HC32)))</f>
        <v>-</v>
      </c>
      <c r="HE32" s="94"/>
      <c r="HF32" s="92">
        <f>IF(ISBLANK($HK$3),"",IF(ISBLANK(Tipy!GB26),0,IF(AND(Tipy!GB26=Výsledky!$HI$3,Tipy!GD26=Výsledky!$HK$3),50,0)))</f>
        <v>0</v>
      </c>
      <c r="HG32" s="9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92">
        <f>IF(ISBLANK($HK$3),"",IF(OR(Tipy!GE26=Výsledky!$HF$6,Tipy!GE26=Výsledky!$HF$7,Tipy!GE26=Výsledky!$HF$8,Tipy!GE26=Výsledky!$HF$9),30,0))</f>
        <v>0</v>
      </c>
      <c r="HI32" s="92">
        <f>IF(ISBLANK($HK$3),"",IF(OR(Tipy!GF26=Výsledky!$HI$6,Tipy!GF26=Výsledky!$HI$7,Tipy!GF26=Výsledky!$HI$8,Tipy!GF26=Výsledky!$HI$9),10,0))</f>
        <v>0</v>
      </c>
      <c r="HJ32" s="9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95" t="str">
        <f>IF(ISBLANK($HK$3),"",IF(ISBLANK(Tipy!GB26),"-",SUM(HF32:HJ32)))</f>
        <v>-</v>
      </c>
      <c r="HL32" s="94"/>
      <c r="HM32" s="92">
        <f>IF(ISBLANK($HR$3),"",IF(ISBLANK(Tipy!GH26),0,IF(AND(Tipy!GH26=Výsledky!$HP$3,Tipy!GJ26=Výsledky!$HR$3),50,0)))</f>
        <v>0</v>
      </c>
      <c r="HN32" s="9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92">
        <f>IF(ISBLANK($HR$3),"",IF(OR(Tipy!GK26=Výsledky!$HM$6,Tipy!GK26=Výsledky!$HM$7,Tipy!GK26=Výsledky!$HM$8,Tipy!GK26=Výsledky!$HM$9),30,0))</f>
        <v>0</v>
      </c>
      <c r="HP32" s="92">
        <f>IF(ISBLANK($HR$3),"",IF(OR(Tipy!GL26=Výsledky!$HP$6,Tipy!GL26=Výsledky!$HP$7,Tipy!GL26=Výsledky!$HP$8,Tipy!GL26=Výsledky!$HP$9),10,0))</f>
        <v>0</v>
      </c>
      <c r="HQ32" s="9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95" t="str">
        <f>IF(ISBLANK($HR$3),"",IF(ISBLANK(Tipy!GH26),"-",SUM(HM32:HQ32)))</f>
        <v>-</v>
      </c>
      <c r="HS32" s="94"/>
      <c r="HT32" s="92">
        <f>IF(ISBLANK($HY$3),"",IF(ISBLANK(Tipy!GN26),0,IF(AND(Tipy!GN26=Výsledky!$HW$3,Tipy!GP26=Výsledky!$HY$3),50,0)))</f>
        <v>0</v>
      </c>
      <c r="HU32" s="9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92">
        <f>IF(ISBLANK($HY$3),"",IF(OR(Tipy!GQ26=Výsledky!$HT$6,Tipy!GQ26=Výsledky!$HT$7,Tipy!GQ26=Výsledky!$HT$8,Tipy!GQ26=Výsledky!$HT$9),30,0))</f>
        <v>0</v>
      </c>
      <c r="HW32" s="92">
        <f>IF(ISBLANK($HY$3),"",IF(OR(Tipy!GR26=Výsledky!$HW$6,Tipy!GR26=Výsledky!$HW$7,Tipy!GR26=Výsledky!$HW$8,Tipy!GR26=Výsledky!$HW$9),10,0))</f>
        <v>0</v>
      </c>
      <c r="HX32" s="9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95" t="str">
        <f>IF(ISBLANK($HY$3),"",IF(ISBLANK(Tipy!GN26),"-",SUM(HT32:HX32)))</f>
        <v>-</v>
      </c>
      <c r="HZ32" s="94"/>
      <c r="IA32" s="96"/>
      <c r="IB32" s="97"/>
      <c r="IC32" s="97"/>
      <c r="ID32" s="97"/>
      <c r="IE32" s="93"/>
      <c r="IF32" s="95"/>
      <c r="IG32" s="94"/>
      <c r="IH32" s="96"/>
      <c r="II32" s="97"/>
      <c r="IJ32" s="97"/>
      <c r="IK32" s="97"/>
      <c r="IL32" s="93"/>
      <c r="IM32" s="95"/>
      <c r="IN32" s="94"/>
      <c r="IO32" s="96"/>
      <c r="IP32" s="97"/>
      <c r="IQ32" s="97"/>
      <c r="IR32" s="97"/>
      <c r="IS32" s="93"/>
      <c r="IT32" s="95"/>
      <c r="IU32" s="94"/>
      <c r="IV32" s="96"/>
      <c r="IW32" s="97"/>
      <c r="IX32" s="97"/>
      <c r="IY32" s="97"/>
      <c r="IZ32" s="93"/>
      <c r="JA32" s="95"/>
      <c r="JB32" s="94"/>
      <c r="JC32" s="96"/>
      <c r="JD32" s="97"/>
      <c r="JE32" s="97"/>
      <c r="JF32" s="97"/>
      <c r="JG32" s="93"/>
      <c r="JH32" s="95"/>
      <c r="JI32" s="94"/>
      <c r="JJ32" s="96"/>
      <c r="JK32" s="97"/>
      <c r="JL32" s="97"/>
      <c r="JM32" s="97"/>
      <c r="JN32" s="93"/>
      <c r="JO32" s="95"/>
      <c r="JP32" s="94"/>
      <c r="JQ32" s="96"/>
      <c r="JR32" s="97"/>
      <c r="JS32" s="97"/>
      <c r="JT32" s="97"/>
      <c r="JU32" s="93"/>
      <c r="JV32" s="95"/>
      <c r="JW32" s="94"/>
      <c r="JX32" s="96"/>
      <c r="JY32" s="97"/>
      <c r="JZ32" s="97"/>
      <c r="KA32" s="97"/>
      <c r="KB32" s="93"/>
      <c r="KC32" s="95"/>
      <c r="KD32" s="94"/>
      <c r="KE32" s="96"/>
      <c r="KF32" s="97"/>
      <c r="KG32" s="97"/>
      <c r="KH32" s="97"/>
      <c r="KI32" s="93"/>
      <c r="KJ32" s="95"/>
      <c r="KK32" s="94"/>
      <c r="KL32" s="96"/>
      <c r="KM32" s="97"/>
      <c r="KN32" s="97"/>
      <c r="KO32" s="97"/>
      <c r="KP32" s="93"/>
      <c r="KQ32" s="95"/>
      <c r="KR32" s="94"/>
      <c r="KS32" s="96"/>
      <c r="KT32" s="97"/>
      <c r="KU32" s="97"/>
      <c r="KV32" s="97"/>
      <c r="KW32" s="93"/>
      <c r="KX32" s="95"/>
      <c r="KY32" s="94"/>
      <c r="KZ32" s="96"/>
      <c r="LA32" s="97"/>
      <c r="LB32" s="97"/>
      <c r="LC32" s="97"/>
      <c r="LD32" s="93"/>
      <c r="LE32" s="95"/>
      <c r="LF32" s="94"/>
      <c r="LG32" s="96"/>
      <c r="LH32" s="97"/>
      <c r="LI32" s="97"/>
      <c r="LJ32" s="97"/>
      <c r="LK32" s="93"/>
      <c r="LL32" s="95"/>
      <c r="LM32" s="94"/>
      <c r="LN32" s="96"/>
      <c r="LO32" s="97"/>
      <c r="LP32" s="97"/>
      <c r="LQ32" s="97"/>
      <c r="LR32" s="93"/>
      <c r="LS32" s="95"/>
      <c r="LT32" s="94"/>
      <c r="LU32" s="96"/>
      <c r="LV32" s="97"/>
      <c r="LW32" s="97"/>
      <c r="LX32" s="97"/>
      <c r="LY32" s="93"/>
      <c r="LZ32" s="95"/>
      <c r="MA32" s="94"/>
      <c r="MB32" s="96"/>
      <c r="MC32" s="97"/>
      <c r="MD32" s="97"/>
      <c r="ME32" s="97"/>
      <c r="MF32" s="93"/>
      <c r="MG32" s="95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92" t="str">
        <f>IF(ISBLANK($GP$3),"",IF(ISBLANK(Tipy!FJ27),0,IF(AND(Tipy!FJ27=Výsledky!$GN$3,Tipy!FL27=Výsledky!$GP$3),50,0)))</f>
        <v/>
      </c>
      <c r="GL33" s="92" t="str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/>
      </c>
      <c r="GM33" s="92" t="str">
        <f>IF(ISBLANK($GP$3),"",IF(OR(Tipy!FM27=Výsledky!$GK$6,Tipy!FM27=Výsledky!$GK$7,Tipy!FM27=Výsledky!$GK$8,Tipy!FM27=Výsledky!$GK$9),30,0))</f>
        <v/>
      </c>
      <c r="GN33" s="92" t="str">
        <f>IF(ISBLANK($GP$3),"",IF(OR(Tipy!FN27=Výsledky!$GN$6,Tipy!FN27=Výsledky!$GN$7,Tipy!FN27=Výsledky!$GN$8,Tipy!FN27=Výsledky!$GN$9),10,0))</f>
        <v/>
      </c>
      <c r="GO33" s="93" t="str">
        <f>IF(ISBLANK($GP$3),"",IF(ISBLANK(Tipy!FJ27),0,IF(OR(AND(Tipy!FJ27=Výsledky!$GN$3,OR(Tipy!FL27=Výsledky!$GP$3+1,Tipy!FL27=Výsledky!$GP$3-1)),AND(Tipy!FL27=Výsledky!$GP$3,OR(Tipy!FJ27=Výsledky!$GN$3+1,Tipy!FJ27=Výsledky!$GN$3-1))),10,0)))</f>
        <v/>
      </c>
      <c r="GP33" s="95" t="str">
        <f>IF(ISBLANK($GP$3),"",IF(ISBLANK(Tipy!FJ27),"-",SUM(GK33:GO33)))</f>
        <v/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92">
        <f>IF(ISBLANK($HD$3),"",IF(ISBLANK(Tipy!FV27),0,IF(AND(Tipy!FV27=Výsledky!$HB$3,Tipy!FX27=Výsledky!$HD$3),50,0)))</f>
        <v>0</v>
      </c>
      <c r="GZ33" s="9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92">
        <f>IF(ISBLANK($HD$3),"",IF(OR(Tipy!FY27=Výsledky!$GY$6,Tipy!FY27=Výsledky!$GY$7,Tipy!FY27=Výsledky!$GY$8,Tipy!FY27=Výsledky!$GY$9),30,0))</f>
        <v>30</v>
      </c>
      <c r="HB33" s="92">
        <f>IF(ISBLANK($HD$3),"",IF(OR(Tipy!FZ27=Výsledky!$HB$6,Tipy!FZ27=Výsledky!$HB$7,Tipy!FZ27=Výsledky!$HB$8,Tipy!FZ27=Výsledky!$HB$9),10,0))</f>
        <v>0</v>
      </c>
      <c r="HC33" s="9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95">
        <f>IF(ISBLANK($HD$3),"",IF(ISBLANK(Tipy!FV27),"-",SUM(GY33:HC33)))</f>
        <v>40</v>
      </c>
      <c r="HE33" s="94"/>
      <c r="HF33" s="92">
        <f>IF(ISBLANK($HK$3),"",IF(ISBLANK(Tipy!GB27),0,IF(AND(Tipy!GB27=Výsledky!$HI$3,Tipy!GD27=Výsledky!$HK$3),50,0)))</f>
        <v>0</v>
      </c>
      <c r="HG33" s="9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92">
        <f>IF(ISBLANK($HK$3),"",IF(OR(Tipy!GE27=Výsledky!$HF$6,Tipy!GE27=Výsledky!$HF$7,Tipy!GE27=Výsledky!$HF$8,Tipy!GE27=Výsledky!$HF$9),30,0))</f>
        <v>30</v>
      </c>
      <c r="HI33" s="92">
        <f>IF(ISBLANK($HK$3),"",IF(OR(Tipy!GF27=Výsledky!$HI$6,Tipy!GF27=Výsledky!$HI$7,Tipy!GF27=Výsledky!$HI$8,Tipy!GF27=Výsledky!$HI$9),10,0))</f>
        <v>0</v>
      </c>
      <c r="HJ33" s="9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95">
        <f>IF(ISBLANK($HK$3),"",IF(ISBLANK(Tipy!GB27),"-",SUM(HF33:HJ33)))</f>
        <v>50</v>
      </c>
      <c r="HL33" s="94"/>
      <c r="HM33" s="92">
        <f>IF(ISBLANK($HR$3),"",IF(ISBLANK(Tipy!GH27),0,IF(AND(Tipy!GH27=Výsledky!$HP$3,Tipy!GJ27=Výsledky!$HR$3),50,0)))</f>
        <v>0</v>
      </c>
      <c r="HN33" s="9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92">
        <f>IF(ISBLANK($HR$3),"",IF(OR(Tipy!GK27=Výsledky!$HM$6,Tipy!GK27=Výsledky!$HM$7,Tipy!GK27=Výsledky!$HM$8,Tipy!GK27=Výsledky!$HM$9),30,0))</f>
        <v>0</v>
      </c>
      <c r="HP33" s="92">
        <f>IF(ISBLANK($HR$3),"",IF(OR(Tipy!GL27=Výsledky!$HP$6,Tipy!GL27=Výsledky!$HP$7,Tipy!GL27=Výsledky!$HP$8,Tipy!GL27=Výsledky!$HP$9),10,0))</f>
        <v>0</v>
      </c>
      <c r="HQ33" s="9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95">
        <f>IF(ISBLANK($HR$3),"",IF(ISBLANK(Tipy!GH27),"-",SUM(HM33:HQ33)))</f>
        <v>0</v>
      </c>
      <c r="HS33" s="94"/>
      <c r="HT33" s="92">
        <f>IF(ISBLANK($HY$3),"",IF(ISBLANK(Tipy!GN27),0,IF(AND(Tipy!GN27=Výsledky!$HW$3,Tipy!GP27=Výsledky!$HY$3),50,0)))</f>
        <v>0</v>
      </c>
      <c r="HU33" s="9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92">
        <f>IF(ISBLANK($HY$3),"",IF(OR(Tipy!GQ27=Výsledky!$HT$6,Tipy!GQ27=Výsledky!$HT$7,Tipy!GQ27=Výsledky!$HT$8,Tipy!GQ27=Výsledky!$HT$9),30,0))</f>
        <v>0</v>
      </c>
      <c r="HW33" s="92">
        <f>IF(ISBLANK($HY$3),"",IF(OR(Tipy!GR27=Výsledky!$HW$6,Tipy!GR27=Výsledky!$HW$7,Tipy!GR27=Výsledky!$HW$8,Tipy!GR27=Výsledky!$HW$9),10,0))</f>
        <v>0</v>
      </c>
      <c r="HX33" s="9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95">
        <f>IF(ISBLANK($HY$3),"",IF(ISBLANK(Tipy!GN27),"-",SUM(HT33:HX33)))</f>
        <v>20</v>
      </c>
      <c r="HZ33" s="94"/>
      <c r="IA33" s="96"/>
      <c r="IB33" s="97"/>
      <c r="IC33" s="97"/>
      <c r="ID33" s="97"/>
      <c r="IE33" s="93"/>
      <c r="IF33" s="95"/>
      <c r="IG33" s="94"/>
      <c r="IH33" s="96"/>
      <c r="II33" s="97"/>
      <c r="IJ33" s="97"/>
      <c r="IK33" s="97"/>
      <c r="IL33" s="93"/>
      <c r="IM33" s="95"/>
      <c r="IN33" s="94"/>
      <c r="IO33" s="96"/>
      <c r="IP33" s="97"/>
      <c r="IQ33" s="97"/>
      <c r="IR33" s="97"/>
      <c r="IS33" s="93"/>
      <c r="IT33" s="95"/>
      <c r="IU33" s="94"/>
      <c r="IV33" s="96"/>
      <c r="IW33" s="97"/>
      <c r="IX33" s="97"/>
      <c r="IY33" s="97"/>
      <c r="IZ33" s="93"/>
      <c r="JA33" s="95"/>
      <c r="JB33" s="94"/>
      <c r="JC33" s="96"/>
      <c r="JD33" s="97"/>
      <c r="JE33" s="97"/>
      <c r="JF33" s="97"/>
      <c r="JG33" s="93"/>
      <c r="JH33" s="95"/>
      <c r="JI33" s="94"/>
      <c r="JJ33" s="96"/>
      <c r="JK33" s="97"/>
      <c r="JL33" s="97"/>
      <c r="JM33" s="97"/>
      <c r="JN33" s="93"/>
      <c r="JO33" s="95"/>
      <c r="JP33" s="94"/>
      <c r="JQ33" s="96"/>
      <c r="JR33" s="97"/>
      <c r="JS33" s="97"/>
      <c r="JT33" s="97"/>
      <c r="JU33" s="93"/>
      <c r="JV33" s="95"/>
      <c r="JW33" s="94"/>
      <c r="JX33" s="96"/>
      <c r="JY33" s="97"/>
      <c r="JZ33" s="97"/>
      <c r="KA33" s="97"/>
      <c r="KB33" s="93"/>
      <c r="KC33" s="95"/>
      <c r="KD33" s="94"/>
      <c r="KE33" s="96"/>
      <c r="KF33" s="97"/>
      <c r="KG33" s="97"/>
      <c r="KH33" s="97"/>
      <c r="KI33" s="93"/>
      <c r="KJ33" s="95"/>
      <c r="KK33" s="94"/>
      <c r="KL33" s="96"/>
      <c r="KM33" s="97"/>
      <c r="KN33" s="97"/>
      <c r="KO33" s="97"/>
      <c r="KP33" s="93"/>
      <c r="KQ33" s="95"/>
      <c r="KR33" s="94"/>
      <c r="KS33" s="96"/>
      <c r="KT33" s="97"/>
      <c r="KU33" s="97"/>
      <c r="KV33" s="97"/>
      <c r="KW33" s="93"/>
      <c r="KX33" s="95"/>
      <c r="KY33" s="94"/>
      <c r="KZ33" s="96"/>
      <c r="LA33" s="97"/>
      <c r="LB33" s="97"/>
      <c r="LC33" s="97"/>
      <c r="LD33" s="93"/>
      <c r="LE33" s="95"/>
      <c r="LF33" s="94"/>
      <c r="LG33" s="96"/>
      <c r="LH33" s="97"/>
      <c r="LI33" s="97"/>
      <c r="LJ33" s="97"/>
      <c r="LK33" s="93"/>
      <c r="LL33" s="95"/>
      <c r="LM33" s="94"/>
      <c r="LN33" s="96"/>
      <c r="LO33" s="97"/>
      <c r="LP33" s="97"/>
      <c r="LQ33" s="97"/>
      <c r="LR33" s="93"/>
      <c r="LS33" s="95"/>
      <c r="LT33" s="94"/>
      <c r="LU33" s="96"/>
      <c r="LV33" s="97"/>
      <c r="LW33" s="97"/>
      <c r="LX33" s="97"/>
      <c r="LY33" s="93"/>
      <c r="LZ33" s="95"/>
      <c r="MA33" s="94"/>
      <c r="MB33" s="96"/>
      <c r="MC33" s="97"/>
      <c r="MD33" s="97"/>
      <c r="ME33" s="97"/>
      <c r="MF33" s="93"/>
      <c r="MG33" s="95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92" t="str">
        <f>IF(ISBLANK($GP$3),"",IF(ISBLANK(Tipy!FJ28),0,IF(AND(Tipy!FJ28=Výsledky!$GN$3,Tipy!FL28=Výsledky!$GP$3),50,0)))</f>
        <v/>
      </c>
      <c r="GL34" s="92" t="str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/>
      </c>
      <c r="GM34" s="92" t="str">
        <f>IF(ISBLANK($GP$3),"",IF(OR(Tipy!FM28=Výsledky!$GK$6,Tipy!FM28=Výsledky!$GK$7,Tipy!FM28=Výsledky!$GK$8,Tipy!FM28=Výsledky!$GK$9),30,0))</f>
        <v/>
      </c>
      <c r="GN34" s="92" t="str">
        <f>IF(ISBLANK($GP$3),"",IF(OR(Tipy!FN28=Výsledky!$GN$6,Tipy!FN28=Výsledky!$GN$7,Tipy!FN28=Výsledky!$GN$8,Tipy!FN28=Výsledky!$GN$9),10,0))</f>
        <v/>
      </c>
      <c r="GO34" s="93" t="str">
        <f>IF(ISBLANK($GP$3),"",IF(ISBLANK(Tipy!FJ28),0,IF(OR(AND(Tipy!FJ28=Výsledky!$GN$3,OR(Tipy!FL28=Výsledky!$GP$3+1,Tipy!FL28=Výsledky!$GP$3-1)),AND(Tipy!FL28=Výsledky!$GP$3,OR(Tipy!FJ28=Výsledky!$GN$3+1,Tipy!FJ28=Výsledky!$GN$3-1))),10,0)))</f>
        <v/>
      </c>
      <c r="GP34" s="95" t="str">
        <f>IF(ISBLANK($GP$3),"",IF(ISBLANK(Tipy!FJ28),"-",SUM(GK34:GO34)))</f>
        <v/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92">
        <f>IF(ISBLANK($HD$3),"",IF(ISBLANK(Tipy!FV28),0,IF(AND(Tipy!FV28=Výsledky!$HB$3,Tipy!FX28=Výsledky!$HD$3),50,0)))</f>
        <v>0</v>
      </c>
      <c r="GZ34" s="9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92">
        <f>IF(ISBLANK($HD$3),"",IF(OR(Tipy!FY28=Výsledky!$GY$6,Tipy!FY28=Výsledky!$GY$7,Tipy!FY28=Výsledky!$GY$8,Tipy!FY28=Výsledky!$GY$9),30,0))</f>
        <v>0</v>
      </c>
      <c r="HB34" s="92">
        <f>IF(ISBLANK($HD$3),"",IF(OR(Tipy!FZ28=Výsledky!$HB$6,Tipy!FZ28=Výsledky!$HB$7,Tipy!FZ28=Výsledky!$HB$8,Tipy!FZ28=Výsledky!$HB$9),10,0))</f>
        <v>0</v>
      </c>
      <c r="HC34" s="9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95" t="str">
        <f>IF(ISBLANK($HD$3),"",IF(ISBLANK(Tipy!FV28),"-",SUM(GY34:HC34)))</f>
        <v>-</v>
      </c>
      <c r="HE34" s="94"/>
      <c r="HF34" s="92">
        <f>IF(ISBLANK($HK$3),"",IF(ISBLANK(Tipy!GB28),0,IF(AND(Tipy!GB28=Výsledky!$HI$3,Tipy!GD28=Výsledky!$HK$3),50,0)))</f>
        <v>0</v>
      </c>
      <c r="HG34" s="9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92">
        <f>IF(ISBLANK($HK$3),"",IF(OR(Tipy!GE28=Výsledky!$HF$6,Tipy!GE28=Výsledky!$HF$7,Tipy!GE28=Výsledky!$HF$8,Tipy!GE28=Výsledky!$HF$9),30,0))</f>
        <v>0</v>
      </c>
      <c r="HI34" s="92">
        <f>IF(ISBLANK($HK$3),"",IF(OR(Tipy!GF28=Výsledky!$HI$6,Tipy!GF28=Výsledky!$HI$7,Tipy!GF28=Výsledky!$HI$8,Tipy!GF28=Výsledky!$HI$9),10,0))</f>
        <v>0</v>
      </c>
      <c r="HJ34" s="9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95" t="str">
        <f>IF(ISBLANK($HK$3),"",IF(ISBLANK(Tipy!GB28),"-",SUM(HF34:HJ34)))</f>
        <v>-</v>
      </c>
      <c r="HL34" s="94"/>
      <c r="HM34" s="92">
        <f>IF(ISBLANK($HR$3),"",IF(ISBLANK(Tipy!GH28),0,IF(AND(Tipy!GH28=Výsledky!$HP$3,Tipy!GJ28=Výsledky!$HR$3),50,0)))</f>
        <v>0</v>
      </c>
      <c r="HN34" s="9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92">
        <f>IF(ISBLANK($HR$3),"",IF(OR(Tipy!GK28=Výsledky!$HM$6,Tipy!GK28=Výsledky!$HM$7,Tipy!GK28=Výsledky!$HM$8,Tipy!GK28=Výsledky!$HM$9),30,0))</f>
        <v>0</v>
      </c>
      <c r="HP34" s="92">
        <f>IF(ISBLANK($HR$3),"",IF(OR(Tipy!GL28=Výsledky!$HP$6,Tipy!GL28=Výsledky!$HP$7,Tipy!GL28=Výsledky!$HP$8,Tipy!GL28=Výsledky!$HP$9),10,0))</f>
        <v>0</v>
      </c>
      <c r="HQ34" s="9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95" t="str">
        <f>IF(ISBLANK($HR$3),"",IF(ISBLANK(Tipy!GH28),"-",SUM(HM34:HQ34)))</f>
        <v>-</v>
      </c>
      <c r="HS34" s="94"/>
      <c r="HT34" s="92">
        <f>IF(ISBLANK($HY$3),"",IF(ISBLANK(Tipy!GN28),0,IF(AND(Tipy!GN28=Výsledky!$HW$3,Tipy!GP28=Výsledky!$HY$3),50,0)))</f>
        <v>0</v>
      </c>
      <c r="HU34" s="9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92">
        <f>IF(ISBLANK($HY$3),"",IF(OR(Tipy!GQ28=Výsledky!$HT$6,Tipy!GQ28=Výsledky!$HT$7,Tipy!GQ28=Výsledky!$HT$8,Tipy!GQ28=Výsledky!$HT$9),30,0))</f>
        <v>0</v>
      </c>
      <c r="HW34" s="92">
        <f>IF(ISBLANK($HY$3),"",IF(OR(Tipy!GR28=Výsledky!$HW$6,Tipy!GR28=Výsledky!$HW$7,Tipy!GR28=Výsledky!$HW$8,Tipy!GR28=Výsledky!$HW$9),10,0))</f>
        <v>0</v>
      </c>
      <c r="HX34" s="9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95" t="str">
        <f>IF(ISBLANK($HY$3),"",IF(ISBLANK(Tipy!GN28),"-",SUM(HT34:HX34)))</f>
        <v>-</v>
      </c>
      <c r="HZ34" s="94"/>
      <c r="IA34" s="96"/>
      <c r="IB34" s="97"/>
      <c r="IC34" s="97"/>
      <c r="ID34" s="97"/>
      <c r="IE34" s="93"/>
      <c r="IF34" s="95"/>
      <c r="IG34" s="94"/>
      <c r="IH34" s="96"/>
      <c r="II34" s="97"/>
      <c r="IJ34" s="97"/>
      <c r="IK34" s="97"/>
      <c r="IL34" s="93"/>
      <c r="IM34" s="95"/>
      <c r="IN34" s="94"/>
      <c r="IO34" s="96"/>
      <c r="IP34" s="97"/>
      <c r="IQ34" s="97"/>
      <c r="IR34" s="97"/>
      <c r="IS34" s="93"/>
      <c r="IT34" s="95"/>
      <c r="IU34" s="94"/>
      <c r="IV34" s="96"/>
      <c r="IW34" s="97"/>
      <c r="IX34" s="97"/>
      <c r="IY34" s="97"/>
      <c r="IZ34" s="93"/>
      <c r="JA34" s="95"/>
      <c r="JB34" s="94"/>
      <c r="JC34" s="96"/>
      <c r="JD34" s="97"/>
      <c r="JE34" s="97"/>
      <c r="JF34" s="97"/>
      <c r="JG34" s="93"/>
      <c r="JH34" s="95"/>
      <c r="JI34" s="94"/>
      <c r="JJ34" s="96"/>
      <c r="JK34" s="97"/>
      <c r="JL34" s="97"/>
      <c r="JM34" s="97"/>
      <c r="JN34" s="93"/>
      <c r="JO34" s="95"/>
      <c r="JP34" s="94"/>
      <c r="JQ34" s="96"/>
      <c r="JR34" s="97"/>
      <c r="JS34" s="97"/>
      <c r="JT34" s="97"/>
      <c r="JU34" s="93"/>
      <c r="JV34" s="95"/>
      <c r="JW34" s="94"/>
      <c r="JX34" s="96"/>
      <c r="JY34" s="97"/>
      <c r="JZ34" s="97"/>
      <c r="KA34" s="97"/>
      <c r="KB34" s="93"/>
      <c r="KC34" s="95"/>
      <c r="KD34" s="94"/>
      <c r="KE34" s="96"/>
      <c r="KF34" s="97"/>
      <c r="KG34" s="97"/>
      <c r="KH34" s="97"/>
      <c r="KI34" s="93"/>
      <c r="KJ34" s="95"/>
      <c r="KK34" s="94"/>
      <c r="KL34" s="96"/>
      <c r="KM34" s="97"/>
      <c r="KN34" s="97"/>
      <c r="KO34" s="97"/>
      <c r="KP34" s="93"/>
      <c r="KQ34" s="95"/>
      <c r="KR34" s="94"/>
      <c r="KS34" s="96"/>
      <c r="KT34" s="97"/>
      <c r="KU34" s="97"/>
      <c r="KV34" s="97"/>
      <c r="KW34" s="93"/>
      <c r="KX34" s="95"/>
      <c r="KY34" s="94"/>
      <c r="KZ34" s="96"/>
      <c r="LA34" s="97"/>
      <c r="LB34" s="97"/>
      <c r="LC34" s="97"/>
      <c r="LD34" s="93"/>
      <c r="LE34" s="95"/>
      <c r="LF34" s="94"/>
      <c r="LG34" s="96"/>
      <c r="LH34" s="97"/>
      <c r="LI34" s="97"/>
      <c r="LJ34" s="97"/>
      <c r="LK34" s="93"/>
      <c r="LL34" s="95"/>
      <c r="LM34" s="94"/>
      <c r="LN34" s="96"/>
      <c r="LO34" s="97"/>
      <c r="LP34" s="97"/>
      <c r="LQ34" s="97"/>
      <c r="LR34" s="93"/>
      <c r="LS34" s="95"/>
      <c r="LT34" s="94"/>
      <c r="LU34" s="96"/>
      <c r="LV34" s="97"/>
      <c r="LW34" s="97"/>
      <c r="LX34" s="97"/>
      <c r="LY34" s="93"/>
      <c r="LZ34" s="95"/>
      <c r="MA34" s="94"/>
      <c r="MB34" s="96"/>
      <c r="MC34" s="97"/>
      <c r="MD34" s="97"/>
      <c r="ME34" s="97"/>
      <c r="MF34" s="93"/>
      <c r="MG34" s="95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92" t="str">
        <f>IF(ISBLANK($GP$3),"",IF(ISBLANK(Tipy!FJ29),0,IF(AND(Tipy!FJ29=Výsledky!$GN$3,Tipy!FL29=Výsledky!$GP$3),50,0)))</f>
        <v/>
      </c>
      <c r="GL35" s="92" t="str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/>
      </c>
      <c r="GM35" s="92" t="str">
        <f>IF(ISBLANK($GP$3),"",IF(OR(Tipy!FM29=Výsledky!$GK$6,Tipy!FM29=Výsledky!$GK$7,Tipy!FM29=Výsledky!$GK$8,Tipy!FM29=Výsledky!$GK$9),30,0))</f>
        <v/>
      </c>
      <c r="GN35" s="92" t="str">
        <f>IF(ISBLANK($GP$3),"",IF(OR(Tipy!FN29=Výsledky!$GN$6,Tipy!FN29=Výsledky!$GN$7,Tipy!FN29=Výsledky!$GN$8,Tipy!FN29=Výsledky!$GN$9),10,0))</f>
        <v/>
      </c>
      <c r="GO35" s="93" t="str">
        <f>IF(ISBLANK($GP$3),"",IF(ISBLANK(Tipy!FJ29),0,IF(OR(AND(Tipy!FJ29=Výsledky!$GN$3,OR(Tipy!FL29=Výsledky!$GP$3+1,Tipy!FL29=Výsledky!$GP$3-1)),AND(Tipy!FL29=Výsledky!$GP$3,OR(Tipy!FJ29=Výsledky!$GN$3+1,Tipy!FJ29=Výsledky!$GN$3-1))),10,0)))</f>
        <v/>
      </c>
      <c r="GP35" s="95" t="str">
        <f>IF(ISBLANK($GP$3),"",IF(ISBLANK(Tipy!FJ29),"-",SUM(GK35:GO35)))</f>
        <v/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92">
        <f>IF(ISBLANK($HD$3),"",IF(ISBLANK(Tipy!FV29),0,IF(AND(Tipy!FV29=Výsledky!$HB$3,Tipy!FX29=Výsledky!$HD$3),50,0)))</f>
        <v>0</v>
      </c>
      <c r="GZ35" s="9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92">
        <f>IF(ISBLANK($HD$3),"",IF(OR(Tipy!FY29=Výsledky!$GY$6,Tipy!FY29=Výsledky!$GY$7,Tipy!FY29=Výsledky!$GY$8,Tipy!FY29=Výsledky!$GY$9),30,0))</f>
        <v>0</v>
      </c>
      <c r="HB35" s="92">
        <f>IF(ISBLANK($HD$3),"",IF(OR(Tipy!FZ29=Výsledky!$HB$6,Tipy!FZ29=Výsledky!$HB$7,Tipy!FZ29=Výsledky!$HB$8,Tipy!FZ29=Výsledky!$HB$9),10,0))</f>
        <v>0</v>
      </c>
      <c r="HC35" s="9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95" t="str">
        <f>IF(ISBLANK($HD$3),"",IF(ISBLANK(Tipy!FV29),"-",SUM(GY35:HC35)))</f>
        <v>-</v>
      </c>
      <c r="HE35" s="94"/>
      <c r="HF35" s="92">
        <f>IF(ISBLANK($HK$3),"",IF(ISBLANK(Tipy!GB29),0,IF(AND(Tipy!GB29=Výsledky!$HI$3,Tipy!GD29=Výsledky!$HK$3),50,0)))</f>
        <v>0</v>
      </c>
      <c r="HG35" s="9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92">
        <f>IF(ISBLANK($HK$3),"",IF(OR(Tipy!GE29=Výsledky!$HF$6,Tipy!GE29=Výsledky!$HF$7,Tipy!GE29=Výsledky!$HF$8,Tipy!GE29=Výsledky!$HF$9),30,0))</f>
        <v>0</v>
      </c>
      <c r="HI35" s="92">
        <f>IF(ISBLANK($HK$3),"",IF(OR(Tipy!GF29=Výsledky!$HI$6,Tipy!GF29=Výsledky!$HI$7,Tipy!GF29=Výsledky!$HI$8,Tipy!GF29=Výsledky!$HI$9),10,0))</f>
        <v>0</v>
      </c>
      <c r="HJ35" s="9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95" t="str">
        <f>IF(ISBLANK($HK$3),"",IF(ISBLANK(Tipy!GB29),"-",SUM(HF35:HJ35)))</f>
        <v>-</v>
      </c>
      <c r="HL35" s="94"/>
      <c r="HM35" s="92">
        <f>IF(ISBLANK($HR$3),"",IF(ISBLANK(Tipy!GH29),0,IF(AND(Tipy!GH29=Výsledky!$HP$3,Tipy!GJ29=Výsledky!$HR$3),50,0)))</f>
        <v>0</v>
      </c>
      <c r="HN35" s="9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92">
        <f>IF(ISBLANK($HR$3),"",IF(OR(Tipy!GK29=Výsledky!$HM$6,Tipy!GK29=Výsledky!$HM$7,Tipy!GK29=Výsledky!$HM$8,Tipy!GK29=Výsledky!$HM$9),30,0))</f>
        <v>0</v>
      </c>
      <c r="HP35" s="92">
        <f>IF(ISBLANK($HR$3),"",IF(OR(Tipy!GL29=Výsledky!$HP$6,Tipy!GL29=Výsledky!$HP$7,Tipy!GL29=Výsledky!$HP$8,Tipy!GL29=Výsledky!$HP$9),10,0))</f>
        <v>0</v>
      </c>
      <c r="HQ35" s="9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95" t="str">
        <f>IF(ISBLANK($HR$3),"",IF(ISBLANK(Tipy!GH29),"-",SUM(HM35:HQ35)))</f>
        <v>-</v>
      </c>
      <c r="HS35" s="94"/>
      <c r="HT35" s="92">
        <f>IF(ISBLANK($HY$3),"",IF(ISBLANK(Tipy!GN29),0,IF(AND(Tipy!GN29=Výsledky!$HW$3,Tipy!GP29=Výsledky!$HY$3),50,0)))</f>
        <v>0</v>
      </c>
      <c r="HU35" s="9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92">
        <f>IF(ISBLANK($HY$3),"",IF(OR(Tipy!GQ29=Výsledky!$HT$6,Tipy!GQ29=Výsledky!$HT$7,Tipy!GQ29=Výsledky!$HT$8,Tipy!GQ29=Výsledky!$HT$9),30,0))</f>
        <v>0</v>
      </c>
      <c r="HW35" s="92">
        <f>IF(ISBLANK($HY$3),"",IF(OR(Tipy!GR29=Výsledky!$HW$6,Tipy!GR29=Výsledky!$HW$7,Tipy!GR29=Výsledky!$HW$8,Tipy!GR29=Výsledky!$HW$9),10,0))</f>
        <v>0</v>
      </c>
      <c r="HX35" s="9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95" t="str">
        <f>IF(ISBLANK($HY$3),"",IF(ISBLANK(Tipy!GN29),"-",SUM(HT35:HX35)))</f>
        <v>-</v>
      </c>
      <c r="HZ35" s="94"/>
      <c r="IA35" s="96"/>
      <c r="IB35" s="97"/>
      <c r="IC35" s="97"/>
      <c r="ID35" s="97"/>
      <c r="IE35" s="93"/>
      <c r="IF35" s="95"/>
      <c r="IG35" s="94"/>
      <c r="IH35" s="96"/>
      <c r="II35" s="97"/>
      <c r="IJ35" s="97"/>
      <c r="IK35" s="97"/>
      <c r="IL35" s="93"/>
      <c r="IM35" s="95"/>
      <c r="IN35" s="94"/>
      <c r="IO35" s="96"/>
      <c r="IP35" s="97"/>
      <c r="IQ35" s="97"/>
      <c r="IR35" s="97"/>
      <c r="IS35" s="93"/>
      <c r="IT35" s="95"/>
      <c r="IU35" s="94"/>
      <c r="IV35" s="96"/>
      <c r="IW35" s="97"/>
      <c r="IX35" s="97"/>
      <c r="IY35" s="97"/>
      <c r="IZ35" s="93"/>
      <c r="JA35" s="95"/>
      <c r="JB35" s="94"/>
      <c r="JC35" s="96"/>
      <c r="JD35" s="97"/>
      <c r="JE35" s="97"/>
      <c r="JF35" s="97"/>
      <c r="JG35" s="93"/>
      <c r="JH35" s="95"/>
      <c r="JI35" s="94"/>
      <c r="JJ35" s="96"/>
      <c r="JK35" s="97"/>
      <c r="JL35" s="97"/>
      <c r="JM35" s="97"/>
      <c r="JN35" s="93"/>
      <c r="JO35" s="95"/>
      <c r="JP35" s="94"/>
      <c r="JQ35" s="96"/>
      <c r="JR35" s="97"/>
      <c r="JS35" s="97"/>
      <c r="JT35" s="97"/>
      <c r="JU35" s="93"/>
      <c r="JV35" s="95"/>
      <c r="JW35" s="94"/>
      <c r="JX35" s="96"/>
      <c r="JY35" s="97"/>
      <c r="JZ35" s="97"/>
      <c r="KA35" s="97"/>
      <c r="KB35" s="93"/>
      <c r="KC35" s="95"/>
      <c r="KD35" s="94"/>
      <c r="KE35" s="96"/>
      <c r="KF35" s="97"/>
      <c r="KG35" s="97"/>
      <c r="KH35" s="97"/>
      <c r="KI35" s="93"/>
      <c r="KJ35" s="95"/>
      <c r="KK35" s="94"/>
      <c r="KL35" s="96"/>
      <c r="KM35" s="97"/>
      <c r="KN35" s="97"/>
      <c r="KO35" s="97"/>
      <c r="KP35" s="93"/>
      <c r="KQ35" s="95"/>
      <c r="KR35" s="94"/>
      <c r="KS35" s="96"/>
      <c r="KT35" s="97"/>
      <c r="KU35" s="97"/>
      <c r="KV35" s="97"/>
      <c r="KW35" s="93"/>
      <c r="KX35" s="95"/>
      <c r="KY35" s="94"/>
      <c r="KZ35" s="96"/>
      <c r="LA35" s="97"/>
      <c r="LB35" s="97"/>
      <c r="LC35" s="97"/>
      <c r="LD35" s="93"/>
      <c r="LE35" s="95"/>
      <c r="LF35" s="94"/>
      <c r="LG35" s="96"/>
      <c r="LH35" s="97"/>
      <c r="LI35" s="97"/>
      <c r="LJ35" s="97"/>
      <c r="LK35" s="93"/>
      <c r="LL35" s="95"/>
      <c r="LM35" s="94"/>
      <c r="LN35" s="96"/>
      <c r="LO35" s="97"/>
      <c r="LP35" s="97"/>
      <c r="LQ35" s="97"/>
      <c r="LR35" s="93"/>
      <c r="LS35" s="95"/>
      <c r="LT35" s="94"/>
      <c r="LU35" s="96"/>
      <c r="LV35" s="97"/>
      <c r="LW35" s="97"/>
      <c r="LX35" s="97"/>
      <c r="LY35" s="93"/>
      <c r="LZ35" s="95"/>
      <c r="MA35" s="94"/>
      <c r="MB35" s="96"/>
      <c r="MC35" s="97"/>
      <c r="MD35" s="97"/>
      <c r="ME35" s="97"/>
      <c r="MF35" s="93"/>
      <c r="MG35" s="95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92" t="str">
        <f>IF(ISBLANK($GP$3),"",IF(ISBLANK(Tipy!FJ30),0,IF(AND(Tipy!FJ30=Výsledky!$GN$3,Tipy!FL30=Výsledky!$GP$3),50,0)))</f>
        <v/>
      </c>
      <c r="GL36" s="92" t="str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/>
      </c>
      <c r="GM36" s="92" t="str">
        <f>IF(ISBLANK($GP$3),"",IF(OR(Tipy!FM30=Výsledky!$GK$6,Tipy!FM30=Výsledky!$GK$7,Tipy!FM30=Výsledky!$GK$8,Tipy!FM30=Výsledky!$GK$9),30,0))</f>
        <v/>
      </c>
      <c r="GN36" s="92" t="str">
        <f>IF(ISBLANK($GP$3),"",IF(OR(Tipy!FN30=Výsledky!$GN$6,Tipy!FN30=Výsledky!$GN$7,Tipy!FN30=Výsledky!$GN$8,Tipy!FN30=Výsledky!$GN$9),10,0))</f>
        <v/>
      </c>
      <c r="GO36" s="93" t="str">
        <f>IF(ISBLANK($GP$3),"",IF(ISBLANK(Tipy!FJ30),0,IF(OR(AND(Tipy!FJ30=Výsledky!$GN$3,OR(Tipy!FL30=Výsledky!$GP$3+1,Tipy!FL30=Výsledky!$GP$3-1)),AND(Tipy!FL30=Výsledky!$GP$3,OR(Tipy!FJ30=Výsledky!$GN$3+1,Tipy!FJ30=Výsledky!$GN$3-1))),10,0)))</f>
        <v/>
      </c>
      <c r="GP36" s="95" t="str">
        <f>IF(ISBLANK($GP$3),"",IF(ISBLANK(Tipy!FJ30),"-",SUM(GK36:GO36)))</f>
        <v/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92">
        <f>IF(ISBLANK($HD$3),"",IF(ISBLANK(Tipy!FV30),0,IF(AND(Tipy!FV30=Výsledky!$HB$3,Tipy!FX30=Výsledky!$HD$3),50,0)))</f>
        <v>0</v>
      </c>
      <c r="GZ36" s="9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92">
        <f>IF(ISBLANK($HD$3),"",IF(OR(Tipy!FY30=Výsledky!$GY$6,Tipy!FY30=Výsledky!$GY$7,Tipy!FY30=Výsledky!$GY$8,Tipy!FY30=Výsledky!$GY$9),30,0))</f>
        <v>0</v>
      </c>
      <c r="HB36" s="92">
        <f>IF(ISBLANK($HD$3),"",IF(OR(Tipy!FZ30=Výsledky!$HB$6,Tipy!FZ30=Výsledky!$HB$7,Tipy!FZ30=Výsledky!$HB$8,Tipy!FZ30=Výsledky!$HB$9),10,0))</f>
        <v>0</v>
      </c>
      <c r="HC36" s="9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95">
        <f>IF(ISBLANK($HD$3),"",IF(ISBLANK(Tipy!FV30),"-",SUM(GY36:HC36)))</f>
        <v>0</v>
      </c>
      <c r="HE36" s="94"/>
      <c r="HF36" s="92">
        <f>IF(ISBLANK($HK$3),"",IF(ISBLANK(Tipy!GB30),0,IF(AND(Tipy!GB30=Výsledky!$HI$3,Tipy!GD30=Výsledky!$HK$3),50,0)))</f>
        <v>0</v>
      </c>
      <c r="HG36" s="9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92">
        <f>IF(ISBLANK($HK$3),"",IF(OR(Tipy!GE30=Výsledky!$HF$6,Tipy!GE30=Výsledky!$HF$7,Tipy!GE30=Výsledky!$HF$8,Tipy!GE30=Výsledky!$HF$9),30,0))</f>
        <v>0</v>
      </c>
      <c r="HI36" s="92">
        <f>IF(ISBLANK($HK$3),"",IF(OR(Tipy!GF30=Výsledky!$HI$6,Tipy!GF30=Výsledky!$HI$7,Tipy!GF30=Výsledky!$HI$8,Tipy!GF30=Výsledky!$HI$9),10,0))</f>
        <v>0</v>
      </c>
      <c r="HJ36" s="9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95">
        <f>IF(ISBLANK($HK$3),"",IF(ISBLANK(Tipy!GB30),"-",SUM(HF36:HJ36)))</f>
        <v>20</v>
      </c>
      <c r="HL36" s="94"/>
      <c r="HM36" s="92">
        <f>IF(ISBLANK($HR$3),"",IF(ISBLANK(Tipy!GH30),0,IF(AND(Tipy!GH30=Výsledky!$HP$3,Tipy!GJ30=Výsledky!$HR$3),50,0)))</f>
        <v>0</v>
      </c>
      <c r="HN36" s="9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92">
        <f>IF(ISBLANK($HR$3),"",IF(OR(Tipy!GK30=Výsledky!$HM$6,Tipy!GK30=Výsledky!$HM$7,Tipy!GK30=Výsledky!$HM$8,Tipy!GK30=Výsledky!$HM$9),30,0))</f>
        <v>0</v>
      </c>
      <c r="HP36" s="92">
        <f>IF(ISBLANK($HR$3),"",IF(OR(Tipy!GL30=Výsledky!$HP$6,Tipy!GL30=Výsledky!$HP$7,Tipy!GL30=Výsledky!$HP$8,Tipy!GL30=Výsledky!$HP$9),10,0))</f>
        <v>0</v>
      </c>
      <c r="HQ36" s="9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95">
        <f>IF(ISBLANK($HR$3),"",IF(ISBLANK(Tipy!GH30),"-",SUM(HM36:HQ36)))</f>
        <v>0</v>
      </c>
      <c r="HS36" s="94"/>
      <c r="HT36" s="92">
        <f>IF(ISBLANK($HY$3),"",IF(ISBLANK(Tipy!GN30),0,IF(AND(Tipy!GN30=Výsledky!$HW$3,Tipy!GP30=Výsledky!$HY$3),50,0)))</f>
        <v>0</v>
      </c>
      <c r="HU36" s="9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92">
        <f>IF(ISBLANK($HY$3),"",IF(OR(Tipy!GQ30=Výsledky!$HT$6,Tipy!GQ30=Výsledky!$HT$7,Tipy!GQ30=Výsledky!$HT$8,Tipy!GQ30=Výsledky!$HT$9),30,0))</f>
        <v>0</v>
      </c>
      <c r="HW36" s="92">
        <f>IF(ISBLANK($HY$3),"",IF(OR(Tipy!GR30=Výsledky!$HW$6,Tipy!GR30=Výsledky!$HW$7,Tipy!GR30=Výsledky!$HW$8,Tipy!GR30=Výsledky!$HW$9),10,0))</f>
        <v>10</v>
      </c>
      <c r="HX36" s="9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95">
        <f>IF(ISBLANK($HY$3),"",IF(ISBLANK(Tipy!GN30),"-",SUM(HT36:HX36)))</f>
        <v>40</v>
      </c>
      <c r="HZ36" s="94"/>
      <c r="IA36" s="96"/>
      <c r="IB36" s="97"/>
      <c r="IC36" s="97"/>
      <c r="ID36" s="97"/>
      <c r="IE36" s="93"/>
      <c r="IF36" s="95"/>
      <c r="IG36" s="94"/>
      <c r="IH36" s="96"/>
      <c r="II36" s="97"/>
      <c r="IJ36" s="97"/>
      <c r="IK36" s="97"/>
      <c r="IL36" s="93"/>
      <c r="IM36" s="95"/>
      <c r="IN36" s="94"/>
      <c r="IO36" s="96"/>
      <c r="IP36" s="97"/>
      <c r="IQ36" s="97"/>
      <c r="IR36" s="97"/>
      <c r="IS36" s="93"/>
      <c r="IT36" s="95"/>
      <c r="IU36" s="94"/>
      <c r="IV36" s="96"/>
      <c r="IW36" s="97"/>
      <c r="IX36" s="97"/>
      <c r="IY36" s="97"/>
      <c r="IZ36" s="93"/>
      <c r="JA36" s="95"/>
      <c r="JB36" s="94"/>
      <c r="JC36" s="96"/>
      <c r="JD36" s="97"/>
      <c r="JE36" s="97"/>
      <c r="JF36" s="97"/>
      <c r="JG36" s="93"/>
      <c r="JH36" s="95"/>
      <c r="JI36" s="94"/>
      <c r="JJ36" s="96"/>
      <c r="JK36" s="97"/>
      <c r="JL36" s="97"/>
      <c r="JM36" s="97"/>
      <c r="JN36" s="93"/>
      <c r="JO36" s="95"/>
      <c r="JP36" s="94"/>
      <c r="JQ36" s="96"/>
      <c r="JR36" s="97"/>
      <c r="JS36" s="97"/>
      <c r="JT36" s="97"/>
      <c r="JU36" s="93"/>
      <c r="JV36" s="95"/>
      <c r="JW36" s="94"/>
      <c r="JX36" s="96"/>
      <c r="JY36" s="97"/>
      <c r="JZ36" s="97"/>
      <c r="KA36" s="97"/>
      <c r="KB36" s="93"/>
      <c r="KC36" s="95"/>
      <c r="KD36" s="94"/>
      <c r="KE36" s="96"/>
      <c r="KF36" s="97"/>
      <c r="KG36" s="97"/>
      <c r="KH36" s="97"/>
      <c r="KI36" s="93"/>
      <c r="KJ36" s="95"/>
      <c r="KK36" s="94"/>
      <c r="KL36" s="96"/>
      <c r="KM36" s="97"/>
      <c r="KN36" s="97"/>
      <c r="KO36" s="97"/>
      <c r="KP36" s="93"/>
      <c r="KQ36" s="95"/>
      <c r="KR36" s="94"/>
      <c r="KS36" s="96"/>
      <c r="KT36" s="97"/>
      <c r="KU36" s="97"/>
      <c r="KV36" s="97"/>
      <c r="KW36" s="93"/>
      <c r="KX36" s="95"/>
      <c r="KY36" s="94"/>
      <c r="KZ36" s="96"/>
      <c r="LA36" s="97"/>
      <c r="LB36" s="97"/>
      <c r="LC36" s="97"/>
      <c r="LD36" s="93"/>
      <c r="LE36" s="95"/>
      <c r="LF36" s="94"/>
      <c r="LG36" s="96"/>
      <c r="LH36" s="97"/>
      <c r="LI36" s="97"/>
      <c r="LJ36" s="97"/>
      <c r="LK36" s="93"/>
      <c r="LL36" s="95"/>
      <c r="LM36" s="94"/>
      <c r="LN36" s="96"/>
      <c r="LO36" s="97"/>
      <c r="LP36" s="97"/>
      <c r="LQ36" s="97"/>
      <c r="LR36" s="93"/>
      <c r="LS36" s="95"/>
      <c r="LT36" s="94"/>
      <c r="LU36" s="96"/>
      <c r="LV36" s="97"/>
      <c r="LW36" s="97"/>
      <c r="LX36" s="97"/>
      <c r="LY36" s="93"/>
      <c r="LZ36" s="95"/>
      <c r="MA36" s="94"/>
      <c r="MB36" s="96"/>
      <c r="MC36" s="97"/>
      <c r="MD36" s="97"/>
      <c r="ME36" s="97"/>
      <c r="MF36" s="93"/>
      <c r="MG36" s="95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92" t="str">
        <f>IF(ISBLANK($GP$3),"",IF(ISBLANK(Tipy!FJ31),0,IF(AND(Tipy!FJ31=Výsledky!$GN$3,Tipy!FL31=Výsledky!$GP$3),50,0)))</f>
        <v/>
      </c>
      <c r="GL37" s="92" t="str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/>
      </c>
      <c r="GM37" s="92" t="str">
        <f>IF(ISBLANK($GP$3),"",IF(OR(Tipy!FM31=Výsledky!$GK$6,Tipy!FM31=Výsledky!$GK$7,Tipy!FM31=Výsledky!$GK$8,Tipy!FM31=Výsledky!$GK$9),30,0))</f>
        <v/>
      </c>
      <c r="GN37" s="92" t="str">
        <f>IF(ISBLANK($GP$3),"",IF(OR(Tipy!FN31=Výsledky!$GN$6,Tipy!FN31=Výsledky!$GN$7,Tipy!FN31=Výsledky!$GN$8,Tipy!FN31=Výsledky!$GN$9),10,0))</f>
        <v/>
      </c>
      <c r="GO37" s="93" t="str">
        <f>IF(ISBLANK($GP$3),"",IF(ISBLANK(Tipy!FJ31),0,IF(OR(AND(Tipy!FJ31=Výsledky!$GN$3,OR(Tipy!FL31=Výsledky!$GP$3+1,Tipy!FL31=Výsledky!$GP$3-1)),AND(Tipy!FL31=Výsledky!$GP$3,OR(Tipy!FJ31=Výsledky!$GN$3+1,Tipy!FJ31=Výsledky!$GN$3-1))),10,0)))</f>
        <v/>
      </c>
      <c r="GP37" s="95" t="str">
        <f>IF(ISBLANK($GP$3),"",IF(ISBLANK(Tipy!FJ31),"-",SUM(GK37:GO37)))</f>
        <v/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92">
        <f>IF(ISBLANK($HD$3),"",IF(ISBLANK(Tipy!FV31),0,IF(AND(Tipy!FV31=Výsledky!$HB$3,Tipy!FX31=Výsledky!$HD$3),50,0)))</f>
        <v>0</v>
      </c>
      <c r="GZ37" s="9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92">
        <f>IF(ISBLANK($HD$3),"",IF(OR(Tipy!FY31=Výsledky!$GY$6,Tipy!FY31=Výsledky!$GY$7,Tipy!FY31=Výsledky!$GY$8,Tipy!FY31=Výsledky!$GY$9),30,0))</f>
        <v>0</v>
      </c>
      <c r="HB37" s="92">
        <f>IF(ISBLANK($HD$3),"",IF(OR(Tipy!FZ31=Výsledky!$HB$6,Tipy!FZ31=Výsledky!$HB$7,Tipy!FZ31=Výsledky!$HB$8,Tipy!FZ31=Výsledky!$HB$9),10,0))</f>
        <v>0</v>
      </c>
      <c r="HC37" s="9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95" t="str">
        <f>IF(ISBLANK($HD$3),"",IF(ISBLANK(Tipy!FV31),"-",SUM(GY37:HC37)))</f>
        <v>-</v>
      </c>
      <c r="HE37" s="94"/>
      <c r="HF37" s="92">
        <f>IF(ISBLANK($HK$3),"",IF(ISBLANK(Tipy!GB31),0,IF(AND(Tipy!GB31=Výsledky!$HI$3,Tipy!GD31=Výsledky!$HK$3),50,0)))</f>
        <v>0</v>
      </c>
      <c r="HG37" s="9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92">
        <f>IF(ISBLANK($HK$3),"",IF(OR(Tipy!GE31=Výsledky!$HF$6,Tipy!GE31=Výsledky!$HF$7,Tipy!GE31=Výsledky!$HF$8,Tipy!GE31=Výsledky!$HF$9),30,0))</f>
        <v>0</v>
      </c>
      <c r="HI37" s="92">
        <f>IF(ISBLANK($HK$3),"",IF(OR(Tipy!GF31=Výsledky!$HI$6,Tipy!GF31=Výsledky!$HI$7,Tipy!GF31=Výsledky!$HI$8,Tipy!GF31=Výsledky!$HI$9),10,0))</f>
        <v>0</v>
      </c>
      <c r="HJ37" s="9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95" t="str">
        <f>IF(ISBLANK($HK$3),"",IF(ISBLANK(Tipy!GB31),"-",SUM(HF37:HJ37)))</f>
        <v>-</v>
      </c>
      <c r="HL37" s="94"/>
      <c r="HM37" s="92">
        <f>IF(ISBLANK($HR$3),"",IF(ISBLANK(Tipy!GH31),0,IF(AND(Tipy!GH31=Výsledky!$HP$3,Tipy!GJ31=Výsledky!$HR$3),50,0)))</f>
        <v>0</v>
      </c>
      <c r="HN37" s="9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92">
        <f>IF(ISBLANK($HR$3),"",IF(OR(Tipy!GK31=Výsledky!$HM$6,Tipy!GK31=Výsledky!$HM$7,Tipy!GK31=Výsledky!$HM$8,Tipy!GK31=Výsledky!$HM$9),30,0))</f>
        <v>0</v>
      </c>
      <c r="HP37" s="92">
        <f>IF(ISBLANK($HR$3),"",IF(OR(Tipy!GL31=Výsledky!$HP$6,Tipy!GL31=Výsledky!$HP$7,Tipy!GL31=Výsledky!$HP$8,Tipy!GL31=Výsledky!$HP$9),10,0))</f>
        <v>0</v>
      </c>
      <c r="HQ37" s="9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95" t="str">
        <f>IF(ISBLANK($HR$3),"",IF(ISBLANK(Tipy!GH31),"-",SUM(HM37:HQ37)))</f>
        <v>-</v>
      </c>
      <c r="HS37" s="94"/>
      <c r="HT37" s="92">
        <f>IF(ISBLANK($HY$3),"",IF(ISBLANK(Tipy!GN31),0,IF(AND(Tipy!GN31=Výsledky!$HW$3,Tipy!GP31=Výsledky!$HY$3),50,0)))</f>
        <v>0</v>
      </c>
      <c r="HU37" s="9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92">
        <f>IF(ISBLANK($HY$3),"",IF(OR(Tipy!GQ31=Výsledky!$HT$6,Tipy!GQ31=Výsledky!$HT$7,Tipy!GQ31=Výsledky!$HT$8,Tipy!GQ31=Výsledky!$HT$9),30,0))</f>
        <v>0</v>
      </c>
      <c r="HW37" s="92">
        <f>IF(ISBLANK($HY$3),"",IF(OR(Tipy!GR31=Výsledky!$HW$6,Tipy!GR31=Výsledky!$HW$7,Tipy!GR31=Výsledky!$HW$8,Tipy!GR31=Výsledky!$HW$9),10,0))</f>
        <v>0</v>
      </c>
      <c r="HX37" s="9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95" t="str">
        <f>IF(ISBLANK($HY$3),"",IF(ISBLANK(Tipy!GN31),"-",SUM(HT37:HX37)))</f>
        <v>-</v>
      </c>
      <c r="HZ37" s="94"/>
      <c r="IA37" s="96"/>
      <c r="IB37" s="97"/>
      <c r="IC37" s="97"/>
      <c r="ID37" s="97"/>
      <c r="IE37" s="93"/>
      <c r="IF37" s="95"/>
      <c r="IG37" s="94"/>
      <c r="IH37" s="96"/>
      <c r="II37" s="97"/>
      <c r="IJ37" s="97"/>
      <c r="IK37" s="97"/>
      <c r="IL37" s="93"/>
      <c r="IM37" s="95"/>
      <c r="IN37" s="94"/>
      <c r="IO37" s="96"/>
      <c r="IP37" s="97"/>
      <c r="IQ37" s="97"/>
      <c r="IR37" s="97"/>
      <c r="IS37" s="93"/>
      <c r="IT37" s="95"/>
      <c r="IU37" s="94"/>
      <c r="IV37" s="96"/>
      <c r="IW37" s="97"/>
      <c r="IX37" s="97"/>
      <c r="IY37" s="97"/>
      <c r="IZ37" s="93"/>
      <c r="JA37" s="95"/>
      <c r="JB37" s="94"/>
      <c r="JC37" s="96"/>
      <c r="JD37" s="97"/>
      <c r="JE37" s="97"/>
      <c r="JF37" s="97"/>
      <c r="JG37" s="93"/>
      <c r="JH37" s="95"/>
      <c r="JI37" s="94"/>
      <c r="JJ37" s="96"/>
      <c r="JK37" s="97"/>
      <c r="JL37" s="97"/>
      <c r="JM37" s="97"/>
      <c r="JN37" s="93"/>
      <c r="JO37" s="95"/>
      <c r="JP37" s="94"/>
      <c r="JQ37" s="96"/>
      <c r="JR37" s="97"/>
      <c r="JS37" s="97"/>
      <c r="JT37" s="97"/>
      <c r="JU37" s="93"/>
      <c r="JV37" s="95"/>
      <c r="JW37" s="94"/>
      <c r="JX37" s="96"/>
      <c r="JY37" s="97"/>
      <c r="JZ37" s="97"/>
      <c r="KA37" s="97"/>
      <c r="KB37" s="93"/>
      <c r="KC37" s="95"/>
      <c r="KD37" s="94"/>
      <c r="KE37" s="96"/>
      <c r="KF37" s="97"/>
      <c r="KG37" s="97"/>
      <c r="KH37" s="97"/>
      <c r="KI37" s="93"/>
      <c r="KJ37" s="95"/>
      <c r="KK37" s="94"/>
      <c r="KL37" s="96"/>
      <c r="KM37" s="97"/>
      <c r="KN37" s="97"/>
      <c r="KO37" s="97"/>
      <c r="KP37" s="93"/>
      <c r="KQ37" s="95"/>
      <c r="KR37" s="94"/>
      <c r="KS37" s="96"/>
      <c r="KT37" s="97"/>
      <c r="KU37" s="97"/>
      <c r="KV37" s="97"/>
      <c r="KW37" s="93"/>
      <c r="KX37" s="95"/>
      <c r="KY37" s="94"/>
      <c r="KZ37" s="96"/>
      <c r="LA37" s="97"/>
      <c r="LB37" s="97"/>
      <c r="LC37" s="97"/>
      <c r="LD37" s="93"/>
      <c r="LE37" s="95"/>
      <c r="LF37" s="94"/>
      <c r="LG37" s="96"/>
      <c r="LH37" s="97"/>
      <c r="LI37" s="97"/>
      <c r="LJ37" s="97"/>
      <c r="LK37" s="93"/>
      <c r="LL37" s="95"/>
      <c r="LM37" s="94"/>
      <c r="LN37" s="96"/>
      <c r="LO37" s="97"/>
      <c r="LP37" s="97"/>
      <c r="LQ37" s="97"/>
      <c r="LR37" s="93"/>
      <c r="LS37" s="95"/>
      <c r="LT37" s="94"/>
      <c r="LU37" s="96"/>
      <c r="LV37" s="97"/>
      <c r="LW37" s="97"/>
      <c r="LX37" s="97"/>
      <c r="LY37" s="93"/>
      <c r="LZ37" s="95"/>
      <c r="MA37" s="94"/>
      <c r="MB37" s="96"/>
      <c r="MC37" s="97"/>
      <c r="MD37" s="97"/>
      <c r="ME37" s="97"/>
      <c r="MF37" s="93"/>
      <c r="MG37" s="95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92" t="str">
        <f>IF(ISBLANK($GP$3),"",IF(ISBLANK(Tipy!FJ32),0,IF(AND(Tipy!FJ32=Výsledky!$GN$3,Tipy!FL32=Výsledky!$GP$3),50,0)))</f>
        <v/>
      </c>
      <c r="GL38" s="92" t="str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/>
      </c>
      <c r="GM38" s="92" t="str">
        <f>IF(ISBLANK($GP$3),"",IF(OR(Tipy!FM32=Výsledky!$GK$6,Tipy!FM32=Výsledky!$GK$7,Tipy!FM32=Výsledky!$GK$8,Tipy!FM32=Výsledky!$GK$9),30,0))</f>
        <v/>
      </c>
      <c r="GN38" s="92" t="str">
        <f>IF(ISBLANK($GP$3),"",IF(OR(Tipy!FN32=Výsledky!$GN$6,Tipy!FN32=Výsledky!$GN$7,Tipy!FN32=Výsledky!$GN$8,Tipy!FN32=Výsledky!$GN$9),10,0))</f>
        <v/>
      </c>
      <c r="GO38" s="93" t="str">
        <f>IF(ISBLANK($GP$3),"",IF(ISBLANK(Tipy!FJ32),0,IF(OR(AND(Tipy!FJ32=Výsledky!$GN$3,OR(Tipy!FL32=Výsledky!$GP$3+1,Tipy!FL32=Výsledky!$GP$3-1)),AND(Tipy!FL32=Výsledky!$GP$3,OR(Tipy!FJ32=Výsledky!$GN$3+1,Tipy!FJ32=Výsledky!$GN$3-1))),10,0)))</f>
        <v/>
      </c>
      <c r="GP38" s="95" t="str">
        <f>IF(ISBLANK($GP$3),"",IF(ISBLANK(Tipy!FJ32),"-",SUM(GK38:GO38)))</f>
        <v/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92">
        <f>IF(ISBLANK($HD$3),"",IF(ISBLANK(Tipy!FV32),0,IF(AND(Tipy!FV32=Výsledky!$HB$3,Tipy!FX32=Výsledky!$HD$3),50,0)))</f>
        <v>0</v>
      </c>
      <c r="GZ38" s="9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92">
        <f>IF(ISBLANK($HD$3),"",IF(OR(Tipy!FY32=Výsledky!$GY$6,Tipy!FY32=Výsledky!$GY$7,Tipy!FY32=Výsledky!$GY$8,Tipy!FY32=Výsledky!$GY$9),30,0))</f>
        <v>30</v>
      </c>
      <c r="HB38" s="92">
        <f>IF(ISBLANK($HD$3),"",IF(OR(Tipy!FZ32=Výsledky!$HB$6,Tipy!FZ32=Výsledky!$HB$7,Tipy!FZ32=Výsledky!$HB$8,Tipy!FZ32=Výsledky!$HB$9),10,0))</f>
        <v>0</v>
      </c>
      <c r="HC38" s="9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95">
        <f>IF(ISBLANK($HD$3),"",IF(ISBLANK(Tipy!FV32),"-",SUM(GY38:HC38)))</f>
        <v>30</v>
      </c>
      <c r="HE38" s="94"/>
      <c r="HF38" s="92">
        <f>IF(ISBLANK($HK$3),"",IF(ISBLANK(Tipy!GB32),0,IF(AND(Tipy!GB32=Výsledky!$HI$3,Tipy!GD32=Výsledky!$HK$3),50,0)))</f>
        <v>0</v>
      </c>
      <c r="HG38" s="9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92">
        <f>IF(ISBLANK($HK$3),"",IF(OR(Tipy!GE32=Výsledky!$HF$6,Tipy!GE32=Výsledky!$HF$7,Tipy!GE32=Výsledky!$HF$8,Tipy!GE32=Výsledky!$HF$9),30,0))</f>
        <v>0</v>
      </c>
      <c r="HI38" s="92">
        <f>IF(ISBLANK($HK$3),"",IF(OR(Tipy!GF32=Výsledky!$HI$6,Tipy!GF32=Výsledky!$HI$7,Tipy!GF32=Výsledky!$HI$8,Tipy!GF32=Výsledky!$HI$9),10,0))</f>
        <v>0</v>
      </c>
      <c r="HJ38" s="9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95" t="str">
        <f>IF(ISBLANK($HK$3),"",IF(ISBLANK(Tipy!GB32),"-",SUM(HF38:HJ38)))</f>
        <v>-</v>
      </c>
      <c r="HL38" s="94"/>
      <c r="HM38" s="92">
        <f>IF(ISBLANK($HR$3),"",IF(ISBLANK(Tipy!GH32),0,IF(AND(Tipy!GH32=Výsledky!$HP$3,Tipy!GJ32=Výsledky!$HR$3),50,0)))</f>
        <v>0</v>
      </c>
      <c r="HN38" s="9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92">
        <f>IF(ISBLANK($HR$3),"",IF(OR(Tipy!GK32=Výsledky!$HM$6,Tipy!GK32=Výsledky!$HM$7,Tipy!GK32=Výsledky!$HM$8,Tipy!GK32=Výsledky!$HM$9),30,0))</f>
        <v>0</v>
      </c>
      <c r="HP38" s="92">
        <f>IF(ISBLANK($HR$3),"",IF(OR(Tipy!GL32=Výsledky!$HP$6,Tipy!GL32=Výsledky!$HP$7,Tipy!GL32=Výsledky!$HP$8,Tipy!GL32=Výsledky!$HP$9),10,0))</f>
        <v>0</v>
      </c>
      <c r="HQ38" s="9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95">
        <f>IF(ISBLANK($HR$3),"",IF(ISBLANK(Tipy!GH32),"-",SUM(HM38:HQ38)))</f>
        <v>0</v>
      </c>
      <c r="HS38" s="94"/>
      <c r="HT38" s="92">
        <f>IF(ISBLANK($HY$3),"",IF(ISBLANK(Tipy!GN32),0,IF(AND(Tipy!GN32=Výsledky!$HW$3,Tipy!GP32=Výsledky!$HY$3),50,0)))</f>
        <v>50</v>
      </c>
      <c r="HU38" s="9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92">
        <f>IF(ISBLANK($HY$3),"",IF(OR(Tipy!GQ32=Výsledky!$HT$6,Tipy!GQ32=Výsledky!$HT$7,Tipy!GQ32=Výsledky!$HT$8,Tipy!GQ32=Výsledky!$HT$9),30,0))</f>
        <v>0</v>
      </c>
      <c r="HW38" s="92">
        <f>IF(ISBLANK($HY$3),"",IF(OR(Tipy!GR32=Výsledky!$HW$6,Tipy!GR32=Výsledky!$HW$7,Tipy!GR32=Výsledky!$HW$8,Tipy!GR32=Výsledky!$HW$9),10,0))</f>
        <v>0</v>
      </c>
      <c r="HX38" s="9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95">
        <f>IF(ISBLANK($HY$3),"",IF(ISBLANK(Tipy!GN32),"-",SUM(HT38:HX38)))</f>
        <v>50</v>
      </c>
      <c r="HZ38" s="94"/>
      <c r="IA38" s="96"/>
      <c r="IB38" s="97"/>
      <c r="IC38" s="97"/>
      <c r="ID38" s="97"/>
      <c r="IE38" s="93"/>
      <c r="IF38" s="95"/>
      <c r="IG38" s="94"/>
      <c r="IH38" s="96"/>
      <c r="II38" s="97"/>
      <c r="IJ38" s="97"/>
      <c r="IK38" s="97"/>
      <c r="IL38" s="93"/>
      <c r="IM38" s="95"/>
      <c r="IN38" s="94"/>
      <c r="IO38" s="96"/>
      <c r="IP38" s="97"/>
      <c r="IQ38" s="97"/>
      <c r="IR38" s="97"/>
      <c r="IS38" s="93"/>
      <c r="IT38" s="95"/>
      <c r="IU38" s="94"/>
      <c r="IV38" s="96"/>
      <c r="IW38" s="97"/>
      <c r="IX38" s="97"/>
      <c r="IY38" s="97"/>
      <c r="IZ38" s="93"/>
      <c r="JA38" s="95"/>
      <c r="JB38" s="94"/>
      <c r="JC38" s="96"/>
      <c r="JD38" s="97"/>
      <c r="JE38" s="97"/>
      <c r="JF38" s="97"/>
      <c r="JG38" s="93"/>
      <c r="JH38" s="95"/>
      <c r="JI38" s="94"/>
      <c r="JJ38" s="96"/>
      <c r="JK38" s="97"/>
      <c r="JL38" s="97"/>
      <c r="JM38" s="97"/>
      <c r="JN38" s="93"/>
      <c r="JO38" s="95"/>
      <c r="JP38" s="94"/>
      <c r="JQ38" s="96"/>
      <c r="JR38" s="97"/>
      <c r="JS38" s="97"/>
      <c r="JT38" s="97"/>
      <c r="JU38" s="93"/>
      <c r="JV38" s="95"/>
      <c r="JW38" s="94"/>
      <c r="JX38" s="96"/>
      <c r="JY38" s="97"/>
      <c r="JZ38" s="97"/>
      <c r="KA38" s="97"/>
      <c r="KB38" s="93"/>
      <c r="KC38" s="95"/>
      <c r="KD38" s="94"/>
      <c r="KE38" s="96"/>
      <c r="KF38" s="97"/>
      <c r="KG38" s="97"/>
      <c r="KH38" s="97"/>
      <c r="KI38" s="93"/>
      <c r="KJ38" s="95"/>
      <c r="KK38" s="94"/>
      <c r="KL38" s="96"/>
      <c r="KM38" s="97"/>
      <c r="KN38" s="97"/>
      <c r="KO38" s="97"/>
      <c r="KP38" s="93"/>
      <c r="KQ38" s="95"/>
      <c r="KR38" s="94"/>
      <c r="KS38" s="96"/>
      <c r="KT38" s="97"/>
      <c r="KU38" s="97"/>
      <c r="KV38" s="97"/>
      <c r="KW38" s="93"/>
      <c r="KX38" s="95"/>
      <c r="KY38" s="94"/>
      <c r="KZ38" s="96"/>
      <c r="LA38" s="97"/>
      <c r="LB38" s="97"/>
      <c r="LC38" s="97"/>
      <c r="LD38" s="93"/>
      <c r="LE38" s="95"/>
      <c r="LF38" s="94"/>
      <c r="LG38" s="96"/>
      <c r="LH38" s="97"/>
      <c r="LI38" s="97"/>
      <c r="LJ38" s="97"/>
      <c r="LK38" s="93"/>
      <c r="LL38" s="95"/>
      <c r="LM38" s="94"/>
      <c r="LN38" s="96"/>
      <c r="LO38" s="97"/>
      <c r="LP38" s="97"/>
      <c r="LQ38" s="97"/>
      <c r="LR38" s="93"/>
      <c r="LS38" s="95"/>
      <c r="LT38" s="94"/>
      <c r="LU38" s="96"/>
      <c r="LV38" s="97"/>
      <c r="LW38" s="97"/>
      <c r="LX38" s="97"/>
      <c r="LY38" s="93"/>
      <c r="LZ38" s="95"/>
      <c r="MA38" s="94"/>
      <c r="MB38" s="96"/>
      <c r="MC38" s="97"/>
      <c r="MD38" s="97"/>
      <c r="ME38" s="97"/>
      <c r="MF38" s="93"/>
      <c r="MG38" s="95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92" t="str">
        <f>IF(ISBLANK($GP$3),"",IF(ISBLANK(Tipy!FJ33),0,IF(AND(Tipy!FJ33=Výsledky!$GN$3,Tipy!FL33=Výsledky!$GP$3),50,0)))</f>
        <v/>
      </c>
      <c r="GL39" s="92" t="str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/>
      </c>
      <c r="GM39" s="92" t="str">
        <f>IF(ISBLANK($GP$3),"",IF(OR(Tipy!FM33=Výsledky!$GK$6,Tipy!FM33=Výsledky!$GK$7,Tipy!FM33=Výsledky!$GK$8,Tipy!FM33=Výsledky!$GK$9),30,0))</f>
        <v/>
      </c>
      <c r="GN39" s="92" t="str">
        <f>IF(ISBLANK($GP$3),"",IF(OR(Tipy!FN33=Výsledky!$GN$6,Tipy!FN33=Výsledky!$GN$7,Tipy!FN33=Výsledky!$GN$8,Tipy!FN33=Výsledky!$GN$9),10,0))</f>
        <v/>
      </c>
      <c r="GO39" s="93" t="str">
        <f>IF(ISBLANK($GP$3),"",IF(ISBLANK(Tipy!FJ33),0,IF(OR(AND(Tipy!FJ33=Výsledky!$GN$3,OR(Tipy!FL33=Výsledky!$GP$3+1,Tipy!FL33=Výsledky!$GP$3-1)),AND(Tipy!FL33=Výsledky!$GP$3,OR(Tipy!FJ33=Výsledky!$GN$3+1,Tipy!FJ33=Výsledky!$GN$3-1))),10,0)))</f>
        <v/>
      </c>
      <c r="GP39" s="95" t="str">
        <f>IF(ISBLANK($GP$3),"",IF(ISBLANK(Tipy!FJ33),"-",SUM(GK39:GO39)))</f>
        <v/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92">
        <f>IF(ISBLANK($HD$3),"",IF(ISBLANK(Tipy!FV33),0,IF(AND(Tipy!FV33=Výsledky!$HB$3,Tipy!FX33=Výsledky!$HD$3),50,0)))</f>
        <v>0</v>
      </c>
      <c r="GZ39" s="9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92">
        <f>IF(ISBLANK($HD$3),"",IF(OR(Tipy!FY33=Výsledky!$GY$6,Tipy!FY33=Výsledky!$GY$7,Tipy!FY33=Výsledky!$GY$8,Tipy!FY33=Výsledky!$GY$9),30,0))</f>
        <v>0</v>
      </c>
      <c r="HB39" s="92">
        <f>IF(ISBLANK($HD$3),"",IF(OR(Tipy!FZ33=Výsledky!$HB$6,Tipy!FZ33=Výsledky!$HB$7,Tipy!FZ33=Výsledky!$HB$8,Tipy!FZ33=Výsledky!$HB$9),10,0))</f>
        <v>0</v>
      </c>
      <c r="HC39" s="9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95" t="str">
        <f>IF(ISBLANK($HD$3),"",IF(ISBLANK(Tipy!FV33),"-",SUM(GY39:HC39)))</f>
        <v>-</v>
      </c>
      <c r="HE39" s="94"/>
      <c r="HF39" s="92">
        <f>IF(ISBLANK($HK$3),"",IF(ISBLANK(Tipy!GB33),0,IF(AND(Tipy!GB33=Výsledky!$HI$3,Tipy!GD33=Výsledky!$HK$3),50,0)))</f>
        <v>0</v>
      </c>
      <c r="HG39" s="9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92">
        <f>IF(ISBLANK($HK$3),"",IF(OR(Tipy!GE33=Výsledky!$HF$6,Tipy!GE33=Výsledky!$HF$7,Tipy!GE33=Výsledky!$HF$8,Tipy!GE33=Výsledky!$HF$9),30,0))</f>
        <v>0</v>
      </c>
      <c r="HI39" s="92">
        <f>IF(ISBLANK($HK$3),"",IF(OR(Tipy!GF33=Výsledky!$HI$6,Tipy!GF33=Výsledky!$HI$7,Tipy!GF33=Výsledky!$HI$8,Tipy!GF33=Výsledky!$HI$9),10,0))</f>
        <v>0</v>
      </c>
      <c r="HJ39" s="9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95" t="str">
        <f>IF(ISBLANK($HK$3),"",IF(ISBLANK(Tipy!GB33),"-",SUM(HF39:HJ39)))</f>
        <v>-</v>
      </c>
      <c r="HL39" s="94"/>
      <c r="HM39" s="92">
        <f>IF(ISBLANK($HR$3),"",IF(ISBLANK(Tipy!GH33),0,IF(AND(Tipy!GH33=Výsledky!$HP$3,Tipy!GJ33=Výsledky!$HR$3),50,0)))</f>
        <v>0</v>
      </c>
      <c r="HN39" s="9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92">
        <f>IF(ISBLANK($HR$3),"",IF(OR(Tipy!GK33=Výsledky!$HM$6,Tipy!GK33=Výsledky!$HM$7,Tipy!GK33=Výsledky!$HM$8,Tipy!GK33=Výsledky!$HM$9),30,0))</f>
        <v>0</v>
      </c>
      <c r="HP39" s="92">
        <f>IF(ISBLANK($HR$3),"",IF(OR(Tipy!GL33=Výsledky!$HP$6,Tipy!GL33=Výsledky!$HP$7,Tipy!GL33=Výsledky!$HP$8,Tipy!GL33=Výsledky!$HP$9),10,0))</f>
        <v>0</v>
      </c>
      <c r="HQ39" s="9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95" t="str">
        <f>IF(ISBLANK($HR$3),"",IF(ISBLANK(Tipy!GH33),"-",SUM(HM39:HQ39)))</f>
        <v>-</v>
      </c>
      <c r="HS39" s="94"/>
      <c r="HT39" s="92">
        <f>IF(ISBLANK($HY$3),"",IF(ISBLANK(Tipy!GN33),0,IF(AND(Tipy!GN33=Výsledky!$HW$3,Tipy!GP33=Výsledky!$HY$3),50,0)))</f>
        <v>0</v>
      </c>
      <c r="HU39" s="9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92">
        <f>IF(ISBLANK($HY$3),"",IF(OR(Tipy!GQ33=Výsledky!$HT$6,Tipy!GQ33=Výsledky!$HT$7,Tipy!GQ33=Výsledky!$HT$8,Tipy!GQ33=Výsledky!$HT$9),30,0))</f>
        <v>0</v>
      </c>
      <c r="HW39" s="92">
        <f>IF(ISBLANK($HY$3),"",IF(OR(Tipy!GR33=Výsledky!$HW$6,Tipy!GR33=Výsledky!$HW$7,Tipy!GR33=Výsledky!$HW$8,Tipy!GR33=Výsledky!$HW$9),10,0))</f>
        <v>0</v>
      </c>
      <c r="HX39" s="9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95" t="str">
        <f>IF(ISBLANK($HY$3),"",IF(ISBLANK(Tipy!GN33),"-",SUM(HT39:HX39)))</f>
        <v>-</v>
      </c>
      <c r="HZ39" s="94"/>
      <c r="IA39" s="96"/>
      <c r="IB39" s="97"/>
      <c r="IC39" s="97"/>
      <c r="ID39" s="97"/>
      <c r="IE39" s="93"/>
      <c r="IF39" s="95"/>
      <c r="IG39" s="94"/>
      <c r="IH39" s="96"/>
      <c r="II39" s="97"/>
      <c r="IJ39" s="97"/>
      <c r="IK39" s="97"/>
      <c r="IL39" s="93"/>
      <c r="IM39" s="95"/>
      <c r="IN39" s="94"/>
      <c r="IO39" s="96"/>
      <c r="IP39" s="97"/>
      <c r="IQ39" s="97"/>
      <c r="IR39" s="97"/>
      <c r="IS39" s="93"/>
      <c r="IT39" s="95"/>
      <c r="IU39" s="94"/>
      <c r="IV39" s="96"/>
      <c r="IW39" s="97"/>
      <c r="IX39" s="97"/>
      <c r="IY39" s="97"/>
      <c r="IZ39" s="93"/>
      <c r="JA39" s="95"/>
      <c r="JB39" s="94"/>
      <c r="JC39" s="96"/>
      <c r="JD39" s="97"/>
      <c r="JE39" s="97"/>
      <c r="JF39" s="97"/>
      <c r="JG39" s="93"/>
      <c r="JH39" s="95"/>
      <c r="JI39" s="94"/>
      <c r="JJ39" s="96"/>
      <c r="JK39" s="97"/>
      <c r="JL39" s="97"/>
      <c r="JM39" s="97"/>
      <c r="JN39" s="93"/>
      <c r="JO39" s="95"/>
      <c r="JP39" s="94"/>
      <c r="JQ39" s="96"/>
      <c r="JR39" s="97"/>
      <c r="JS39" s="97"/>
      <c r="JT39" s="97"/>
      <c r="JU39" s="93"/>
      <c r="JV39" s="95"/>
      <c r="JW39" s="94"/>
      <c r="JX39" s="96"/>
      <c r="JY39" s="97"/>
      <c r="JZ39" s="97"/>
      <c r="KA39" s="97"/>
      <c r="KB39" s="93"/>
      <c r="KC39" s="95"/>
      <c r="KD39" s="94"/>
      <c r="KE39" s="96"/>
      <c r="KF39" s="97"/>
      <c r="KG39" s="97"/>
      <c r="KH39" s="97"/>
      <c r="KI39" s="93"/>
      <c r="KJ39" s="95"/>
      <c r="KK39" s="94"/>
      <c r="KL39" s="96"/>
      <c r="KM39" s="97"/>
      <c r="KN39" s="97"/>
      <c r="KO39" s="97"/>
      <c r="KP39" s="93"/>
      <c r="KQ39" s="95"/>
      <c r="KR39" s="94"/>
      <c r="KS39" s="96"/>
      <c r="KT39" s="97"/>
      <c r="KU39" s="97"/>
      <c r="KV39" s="97"/>
      <c r="KW39" s="93"/>
      <c r="KX39" s="95"/>
      <c r="KY39" s="94"/>
      <c r="KZ39" s="96"/>
      <c r="LA39" s="97"/>
      <c r="LB39" s="97"/>
      <c r="LC39" s="97"/>
      <c r="LD39" s="93"/>
      <c r="LE39" s="95"/>
      <c r="LF39" s="94"/>
      <c r="LG39" s="96"/>
      <c r="LH39" s="97"/>
      <c r="LI39" s="97"/>
      <c r="LJ39" s="97"/>
      <c r="LK39" s="93"/>
      <c r="LL39" s="95"/>
      <c r="LM39" s="94"/>
      <c r="LN39" s="96"/>
      <c r="LO39" s="97"/>
      <c r="LP39" s="97"/>
      <c r="LQ39" s="97"/>
      <c r="LR39" s="93"/>
      <c r="LS39" s="95"/>
      <c r="LT39" s="94"/>
      <c r="LU39" s="96"/>
      <c r="LV39" s="97"/>
      <c r="LW39" s="97"/>
      <c r="LX39" s="97"/>
      <c r="LY39" s="93"/>
      <c r="LZ39" s="95"/>
      <c r="MA39" s="94"/>
      <c r="MB39" s="96"/>
      <c r="MC39" s="97"/>
      <c r="MD39" s="97"/>
      <c r="ME39" s="97"/>
      <c r="MF39" s="93"/>
      <c r="MG39" s="95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92" t="str">
        <f>IF(ISBLANK($GP$3),"",IF(ISBLANK(Tipy!FJ34),0,IF(AND(Tipy!FJ34=Výsledky!$GN$3,Tipy!FL34=Výsledky!$GP$3),50,0)))</f>
        <v/>
      </c>
      <c r="GL40" s="92" t="str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/>
      </c>
      <c r="GM40" s="92" t="str">
        <f>IF(ISBLANK($GP$3),"",IF(OR(Tipy!FM34=Výsledky!$GK$6,Tipy!FM34=Výsledky!$GK$7,Tipy!FM34=Výsledky!$GK$8,Tipy!FM34=Výsledky!$GK$9),30,0))</f>
        <v/>
      </c>
      <c r="GN40" s="92" t="str">
        <f>IF(ISBLANK($GP$3),"",IF(OR(Tipy!FN34=Výsledky!$GN$6,Tipy!FN34=Výsledky!$GN$7,Tipy!FN34=Výsledky!$GN$8,Tipy!FN34=Výsledky!$GN$9),10,0))</f>
        <v/>
      </c>
      <c r="GO40" s="93" t="str">
        <f>IF(ISBLANK($GP$3),"",IF(ISBLANK(Tipy!FJ34),0,IF(OR(AND(Tipy!FJ34=Výsledky!$GN$3,OR(Tipy!FL34=Výsledky!$GP$3+1,Tipy!FL34=Výsledky!$GP$3-1)),AND(Tipy!FL34=Výsledky!$GP$3,OR(Tipy!FJ34=Výsledky!$GN$3+1,Tipy!FJ34=Výsledky!$GN$3-1))),10,0)))</f>
        <v/>
      </c>
      <c r="GP40" s="95" t="str">
        <f>IF(ISBLANK($GP$3),"",IF(ISBLANK(Tipy!FJ34),"-",SUM(GK40:GO40)))</f>
        <v/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92">
        <f>IF(ISBLANK($HD$3),"",IF(ISBLANK(Tipy!FV34),0,IF(AND(Tipy!FV34=Výsledky!$HB$3,Tipy!FX34=Výsledky!$HD$3),50,0)))</f>
        <v>0</v>
      </c>
      <c r="GZ40" s="9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92">
        <f>IF(ISBLANK($HD$3),"",IF(OR(Tipy!FY34=Výsledky!$GY$6,Tipy!FY34=Výsledky!$GY$7,Tipy!FY34=Výsledky!$GY$8,Tipy!FY34=Výsledky!$GY$9),30,0))</f>
        <v>0</v>
      </c>
      <c r="HB40" s="92">
        <f>IF(ISBLANK($HD$3),"",IF(OR(Tipy!FZ34=Výsledky!$HB$6,Tipy!FZ34=Výsledky!$HB$7,Tipy!FZ34=Výsledky!$HB$8,Tipy!FZ34=Výsledky!$HB$9),10,0))</f>
        <v>0</v>
      </c>
      <c r="HC40" s="9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95" t="str">
        <f>IF(ISBLANK($HD$3),"",IF(ISBLANK(Tipy!FV34),"-",SUM(GY40:HC40)))</f>
        <v>-</v>
      </c>
      <c r="HE40" s="94"/>
      <c r="HF40" s="92">
        <f>IF(ISBLANK($HK$3),"",IF(ISBLANK(Tipy!GB34),0,IF(AND(Tipy!GB34=Výsledky!$HI$3,Tipy!GD34=Výsledky!$HK$3),50,0)))</f>
        <v>0</v>
      </c>
      <c r="HG40" s="9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92">
        <f>IF(ISBLANK($HK$3),"",IF(OR(Tipy!GE34=Výsledky!$HF$6,Tipy!GE34=Výsledky!$HF$7,Tipy!GE34=Výsledky!$HF$8,Tipy!GE34=Výsledky!$HF$9),30,0))</f>
        <v>0</v>
      </c>
      <c r="HI40" s="92">
        <f>IF(ISBLANK($HK$3),"",IF(OR(Tipy!GF34=Výsledky!$HI$6,Tipy!GF34=Výsledky!$HI$7,Tipy!GF34=Výsledky!$HI$8,Tipy!GF34=Výsledky!$HI$9),10,0))</f>
        <v>0</v>
      </c>
      <c r="HJ40" s="9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95" t="str">
        <f>IF(ISBLANK($HK$3),"",IF(ISBLANK(Tipy!GB34),"-",SUM(HF40:HJ40)))</f>
        <v>-</v>
      </c>
      <c r="HL40" s="94"/>
      <c r="HM40" s="92">
        <f>IF(ISBLANK($HR$3),"",IF(ISBLANK(Tipy!GH34),0,IF(AND(Tipy!GH34=Výsledky!$HP$3,Tipy!GJ34=Výsledky!$HR$3),50,0)))</f>
        <v>0</v>
      </c>
      <c r="HN40" s="9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92">
        <f>IF(ISBLANK($HR$3),"",IF(OR(Tipy!GK34=Výsledky!$HM$6,Tipy!GK34=Výsledky!$HM$7,Tipy!GK34=Výsledky!$HM$8,Tipy!GK34=Výsledky!$HM$9),30,0))</f>
        <v>0</v>
      </c>
      <c r="HP40" s="92">
        <f>IF(ISBLANK($HR$3),"",IF(OR(Tipy!GL34=Výsledky!$HP$6,Tipy!GL34=Výsledky!$HP$7,Tipy!GL34=Výsledky!$HP$8,Tipy!GL34=Výsledky!$HP$9),10,0))</f>
        <v>0</v>
      </c>
      <c r="HQ40" s="9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95" t="str">
        <f>IF(ISBLANK($HR$3),"",IF(ISBLANK(Tipy!GH34),"-",SUM(HM40:HQ40)))</f>
        <v>-</v>
      </c>
      <c r="HS40" s="94"/>
      <c r="HT40" s="92">
        <f>IF(ISBLANK($HY$3),"",IF(ISBLANK(Tipy!GN34),0,IF(AND(Tipy!GN34=Výsledky!$HW$3,Tipy!GP34=Výsledky!$HY$3),50,0)))</f>
        <v>0</v>
      </c>
      <c r="HU40" s="9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92">
        <f>IF(ISBLANK($HY$3),"",IF(OR(Tipy!GQ34=Výsledky!$HT$6,Tipy!GQ34=Výsledky!$HT$7,Tipy!GQ34=Výsledky!$HT$8,Tipy!GQ34=Výsledky!$HT$9),30,0))</f>
        <v>0</v>
      </c>
      <c r="HW40" s="92">
        <f>IF(ISBLANK($HY$3),"",IF(OR(Tipy!GR34=Výsledky!$HW$6,Tipy!GR34=Výsledky!$HW$7,Tipy!GR34=Výsledky!$HW$8,Tipy!GR34=Výsledky!$HW$9),10,0))</f>
        <v>0</v>
      </c>
      <c r="HX40" s="9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95" t="str">
        <f>IF(ISBLANK($HY$3),"",IF(ISBLANK(Tipy!GN34),"-",SUM(HT40:HX40)))</f>
        <v>-</v>
      </c>
      <c r="HZ40" s="94"/>
      <c r="IA40" s="96"/>
      <c r="IB40" s="97"/>
      <c r="IC40" s="97"/>
      <c r="ID40" s="97"/>
      <c r="IE40" s="93"/>
      <c r="IF40" s="95"/>
      <c r="IG40" s="94"/>
      <c r="IH40" s="96"/>
      <c r="II40" s="97"/>
      <c r="IJ40" s="97"/>
      <c r="IK40" s="97"/>
      <c r="IL40" s="93"/>
      <c r="IM40" s="95"/>
      <c r="IN40" s="94"/>
      <c r="IO40" s="96"/>
      <c r="IP40" s="97"/>
      <c r="IQ40" s="97"/>
      <c r="IR40" s="97"/>
      <c r="IS40" s="93"/>
      <c r="IT40" s="95"/>
      <c r="IU40" s="94"/>
      <c r="IV40" s="96"/>
      <c r="IW40" s="97"/>
      <c r="IX40" s="97"/>
      <c r="IY40" s="97"/>
      <c r="IZ40" s="93"/>
      <c r="JA40" s="95"/>
      <c r="JB40" s="94"/>
      <c r="JC40" s="96"/>
      <c r="JD40" s="97"/>
      <c r="JE40" s="97"/>
      <c r="JF40" s="97"/>
      <c r="JG40" s="93"/>
      <c r="JH40" s="95"/>
      <c r="JI40" s="94"/>
      <c r="JJ40" s="96"/>
      <c r="JK40" s="97"/>
      <c r="JL40" s="97"/>
      <c r="JM40" s="97"/>
      <c r="JN40" s="93"/>
      <c r="JO40" s="95"/>
      <c r="JP40" s="94"/>
      <c r="JQ40" s="96"/>
      <c r="JR40" s="97"/>
      <c r="JS40" s="97"/>
      <c r="JT40" s="97"/>
      <c r="JU40" s="93"/>
      <c r="JV40" s="95"/>
      <c r="JW40" s="94"/>
      <c r="JX40" s="96"/>
      <c r="JY40" s="97"/>
      <c r="JZ40" s="97"/>
      <c r="KA40" s="97"/>
      <c r="KB40" s="93"/>
      <c r="KC40" s="95"/>
      <c r="KD40" s="94"/>
      <c r="KE40" s="96"/>
      <c r="KF40" s="97"/>
      <c r="KG40" s="97"/>
      <c r="KH40" s="97"/>
      <c r="KI40" s="93"/>
      <c r="KJ40" s="95"/>
      <c r="KK40" s="94"/>
      <c r="KL40" s="96"/>
      <c r="KM40" s="97"/>
      <c r="KN40" s="97"/>
      <c r="KO40" s="97"/>
      <c r="KP40" s="93"/>
      <c r="KQ40" s="95"/>
      <c r="KR40" s="94"/>
      <c r="KS40" s="96"/>
      <c r="KT40" s="97"/>
      <c r="KU40" s="97"/>
      <c r="KV40" s="97"/>
      <c r="KW40" s="93"/>
      <c r="KX40" s="95"/>
      <c r="KY40" s="94"/>
      <c r="KZ40" s="96"/>
      <c r="LA40" s="97"/>
      <c r="LB40" s="97"/>
      <c r="LC40" s="97"/>
      <c r="LD40" s="93"/>
      <c r="LE40" s="95"/>
      <c r="LF40" s="94"/>
      <c r="LG40" s="96"/>
      <c r="LH40" s="97"/>
      <c r="LI40" s="97"/>
      <c r="LJ40" s="97"/>
      <c r="LK40" s="93"/>
      <c r="LL40" s="95"/>
      <c r="LM40" s="94"/>
      <c r="LN40" s="96"/>
      <c r="LO40" s="97"/>
      <c r="LP40" s="97"/>
      <c r="LQ40" s="97"/>
      <c r="LR40" s="93"/>
      <c r="LS40" s="95"/>
      <c r="LT40" s="94"/>
      <c r="LU40" s="96"/>
      <c r="LV40" s="97"/>
      <c r="LW40" s="97"/>
      <c r="LX40" s="97"/>
      <c r="LY40" s="93"/>
      <c r="LZ40" s="95"/>
      <c r="MA40" s="94"/>
      <c r="MB40" s="96"/>
      <c r="MC40" s="97"/>
      <c r="MD40" s="97"/>
      <c r="ME40" s="97"/>
      <c r="MF40" s="93"/>
      <c r="MG40" s="95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92" t="str">
        <f>IF(ISBLANK($GP$3),"",IF(ISBLANK(Tipy!FJ35),0,IF(AND(Tipy!FJ35=Výsledky!$GN$3,Tipy!FL35=Výsledky!$GP$3),50,0)))</f>
        <v/>
      </c>
      <c r="GL41" s="92" t="str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/>
      </c>
      <c r="GM41" s="92" t="str">
        <f>IF(ISBLANK($GP$3),"",IF(OR(Tipy!FM35=Výsledky!$GK$6,Tipy!FM35=Výsledky!$GK$7,Tipy!FM35=Výsledky!$GK$8,Tipy!FM35=Výsledky!$GK$9),30,0))</f>
        <v/>
      </c>
      <c r="GN41" s="92" t="str">
        <f>IF(ISBLANK($GP$3),"",IF(OR(Tipy!FN35=Výsledky!$GN$6,Tipy!FN35=Výsledky!$GN$7,Tipy!FN35=Výsledky!$GN$8,Tipy!FN35=Výsledky!$GN$9),10,0))</f>
        <v/>
      </c>
      <c r="GO41" s="93" t="str">
        <f>IF(ISBLANK($GP$3),"",IF(ISBLANK(Tipy!FJ35),0,IF(OR(AND(Tipy!FJ35=Výsledky!$GN$3,OR(Tipy!FL35=Výsledky!$GP$3+1,Tipy!FL35=Výsledky!$GP$3-1)),AND(Tipy!FL35=Výsledky!$GP$3,OR(Tipy!FJ35=Výsledky!$GN$3+1,Tipy!FJ35=Výsledky!$GN$3-1))),10,0)))</f>
        <v/>
      </c>
      <c r="GP41" s="95" t="str">
        <f>IF(ISBLANK($GP$3),"",IF(ISBLANK(Tipy!FJ35),"-",SUM(GK41:GO41)))</f>
        <v/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92">
        <f>IF(ISBLANK($HD$3),"",IF(ISBLANK(Tipy!FV35),0,IF(AND(Tipy!FV35=Výsledky!$HB$3,Tipy!FX35=Výsledky!$HD$3),50,0)))</f>
        <v>0</v>
      </c>
      <c r="GZ41" s="9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92">
        <f>IF(ISBLANK($HD$3),"",IF(OR(Tipy!FY35=Výsledky!$GY$6,Tipy!FY35=Výsledky!$GY$7,Tipy!FY35=Výsledky!$GY$8,Tipy!FY35=Výsledky!$GY$9),30,0))</f>
        <v>0</v>
      </c>
      <c r="HB41" s="92">
        <f>IF(ISBLANK($HD$3),"",IF(OR(Tipy!FZ35=Výsledky!$HB$6,Tipy!FZ35=Výsledky!$HB$7,Tipy!FZ35=Výsledky!$HB$8,Tipy!FZ35=Výsledky!$HB$9),10,0))</f>
        <v>0</v>
      </c>
      <c r="HC41" s="9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95" t="str">
        <f>IF(ISBLANK($HD$3),"",IF(ISBLANK(Tipy!FV35),"-",SUM(GY41:HC41)))</f>
        <v>-</v>
      </c>
      <c r="HE41" s="94"/>
      <c r="HF41" s="92">
        <f>IF(ISBLANK($HK$3),"",IF(ISBLANK(Tipy!GB35),0,IF(AND(Tipy!GB35=Výsledky!$HI$3,Tipy!GD35=Výsledky!$HK$3),50,0)))</f>
        <v>0</v>
      </c>
      <c r="HG41" s="9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92">
        <f>IF(ISBLANK($HK$3),"",IF(OR(Tipy!GE35=Výsledky!$HF$6,Tipy!GE35=Výsledky!$HF$7,Tipy!GE35=Výsledky!$HF$8,Tipy!GE35=Výsledky!$HF$9),30,0))</f>
        <v>0</v>
      </c>
      <c r="HI41" s="92">
        <f>IF(ISBLANK($HK$3),"",IF(OR(Tipy!GF35=Výsledky!$HI$6,Tipy!GF35=Výsledky!$HI$7,Tipy!GF35=Výsledky!$HI$8,Tipy!GF35=Výsledky!$HI$9),10,0))</f>
        <v>0</v>
      </c>
      <c r="HJ41" s="9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95" t="str">
        <f>IF(ISBLANK($HK$3),"",IF(ISBLANK(Tipy!GB35),"-",SUM(HF41:HJ41)))</f>
        <v>-</v>
      </c>
      <c r="HL41" s="94"/>
      <c r="HM41" s="92">
        <f>IF(ISBLANK($HR$3),"",IF(ISBLANK(Tipy!GH35),0,IF(AND(Tipy!GH35=Výsledky!$HP$3,Tipy!GJ35=Výsledky!$HR$3),50,0)))</f>
        <v>0</v>
      </c>
      <c r="HN41" s="9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92">
        <f>IF(ISBLANK($HR$3),"",IF(OR(Tipy!GK35=Výsledky!$HM$6,Tipy!GK35=Výsledky!$HM$7,Tipy!GK35=Výsledky!$HM$8,Tipy!GK35=Výsledky!$HM$9),30,0))</f>
        <v>0</v>
      </c>
      <c r="HP41" s="92">
        <f>IF(ISBLANK($HR$3),"",IF(OR(Tipy!GL35=Výsledky!$HP$6,Tipy!GL35=Výsledky!$HP$7,Tipy!GL35=Výsledky!$HP$8,Tipy!GL35=Výsledky!$HP$9),10,0))</f>
        <v>0</v>
      </c>
      <c r="HQ41" s="9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95" t="str">
        <f>IF(ISBLANK($HR$3),"",IF(ISBLANK(Tipy!GH35),"-",SUM(HM41:HQ41)))</f>
        <v>-</v>
      </c>
      <c r="HS41" s="94"/>
      <c r="HT41" s="92">
        <f>IF(ISBLANK($HY$3),"",IF(ISBLANK(Tipy!GN35),0,IF(AND(Tipy!GN35=Výsledky!$HW$3,Tipy!GP35=Výsledky!$HY$3),50,0)))</f>
        <v>0</v>
      </c>
      <c r="HU41" s="9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92">
        <f>IF(ISBLANK($HY$3),"",IF(OR(Tipy!GQ35=Výsledky!$HT$6,Tipy!GQ35=Výsledky!$HT$7,Tipy!GQ35=Výsledky!$HT$8,Tipy!GQ35=Výsledky!$HT$9),30,0))</f>
        <v>0</v>
      </c>
      <c r="HW41" s="92">
        <f>IF(ISBLANK($HY$3),"",IF(OR(Tipy!GR35=Výsledky!$HW$6,Tipy!GR35=Výsledky!$HW$7,Tipy!GR35=Výsledky!$HW$8,Tipy!GR35=Výsledky!$HW$9),10,0))</f>
        <v>0</v>
      </c>
      <c r="HX41" s="9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95" t="str">
        <f>IF(ISBLANK($HY$3),"",IF(ISBLANK(Tipy!GN35),"-",SUM(HT41:HX41)))</f>
        <v>-</v>
      </c>
      <c r="HZ41" s="94"/>
      <c r="IA41" s="96"/>
      <c r="IB41" s="97"/>
      <c r="IC41" s="97"/>
      <c r="ID41" s="97"/>
      <c r="IE41" s="93"/>
      <c r="IF41" s="95"/>
      <c r="IG41" s="94"/>
      <c r="IH41" s="96"/>
      <c r="II41" s="97"/>
      <c r="IJ41" s="97"/>
      <c r="IK41" s="97"/>
      <c r="IL41" s="93"/>
      <c r="IM41" s="95"/>
      <c r="IN41" s="94"/>
      <c r="IO41" s="96"/>
      <c r="IP41" s="97"/>
      <c r="IQ41" s="97"/>
      <c r="IR41" s="97"/>
      <c r="IS41" s="93"/>
      <c r="IT41" s="95"/>
      <c r="IU41" s="94"/>
      <c r="IV41" s="96"/>
      <c r="IW41" s="97"/>
      <c r="IX41" s="97"/>
      <c r="IY41" s="97"/>
      <c r="IZ41" s="93"/>
      <c r="JA41" s="95"/>
      <c r="JB41" s="94"/>
      <c r="JC41" s="96"/>
      <c r="JD41" s="97"/>
      <c r="JE41" s="97"/>
      <c r="JF41" s="97"/>
      <c r="JG41" s="93"/>
      <c r="JH41" s="95"/>
      <c r="JI41" s="94"/>
      <c r="JJ41" s="96"/>
      <c r="JK41" s="97"/>
      <c r="JL41" s="97"/>
      <c r="JM41" s="97"/>
      <c r="JN41" s="93"/>
      <c r="JO41" s="95"/>
      <c r="JP41" s="94"/>
      <c r="JQ41" s="96"/>
      <c r="JR41" s="97"/>
      <c r="JS41" s="97"/>
      <c r="JT41" s="97"/>
      <c r="JU41" s="93"/>
      <c r="JV41" s="95"/>
      <c r="JW41" s="94"/>
      <c r="JX41" s="96"/>
      <c r="JY41" s="97"/>
      <c r="JZ41" s="97"/>
      <c r="KA41" s="97"/>
      <c r="KB41" s="93"/>
      <c r="KC41" s="95"/>
      <c r="KD41" s="94"/>
      <c r="KE41" s="96"/>
      <c r="KF41" s="97"/>
      <c r="KG41" s="97"/>
      <c r="KH41" s="97"/>
      <c r="KI41" s="93"/>
      <c r="KJ41" s="95"/>
      <c r="KK41" s="94"/>
      <c r="KL41" s="96"/>
      <c r="KM41" s="97"/>
      <c r="KN41" s="97"/>
      <c r="KO41" s="97"/>
      <c r="KP41" s="93"/>
      <c r="KQ41" s="95"/>
      <c r="KR41" s="94"/>
      <c r="KS41" s="96"/>
      <c r="KT41" s="97"/>
      <c r="KU41" s="97"/>
      <c r="KV41" s="97"/>
      <c r="KW41" s="93"/>
      <c r="KX41" s="95"/>
      <c r="KY41" s="94"/>
      <c r="KZ41" s="96"/>
      <c r="LA41" s="97"/>
      <c r="LB41" s="97"/>
      <c r="LC41" s="97"/>
      <c r="LD41" s="93"/>
      <c r="LE41" s="95"/>
      <c r="LF41" s="94"/>
      <c r="LG41" s="96"/>
      <c r="LH41" s="97"/>
      <c r="LI41" s="97"/>
      <c r="LJ41" s="97"/>
      <c r="LK41" s="93"/>
      <c r="LL41" s="95"/>
      <c r="LM41" s="94"/>
      <c r="LN41" s="96"/>
      <c r="LO41" s="97"/>
      <c r="LP41" s="97"/>
      <c r="LQ41" s="97"/>
      <c r="LR41" s="93"/>
      <c r="LS41" s="95"/>
      <c r="LT41" s="94"/>
      <c r="LU41" s="96"/>
      <c r="LV41" s="97"/>
      <c r="LW41" s="97"/>
      <c r="LX41" s="97"/>
      <c r="LY41" s="93"/>
      <c r="LZ41" s="95"/>
      <c r="MA41" s="94"/>
      <c r="MB41" s="96"/>
      <c r="MC41" s="97"/>
      <c r="MD41" s="97"/>
      <c r="ME41" s="97"/>
      <c r="MF41" s="93"/>
      <c r="MG41" s="95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92" t="str">
        <f>IF(ISBLANK($GP$3),"",IF(ISBLANK(Tipy!FJ36),0,IF(AND(Tipy!FJ36=Výsledky!$GN$3,Tipy!FL36=Výsledky!$GP$3),50,0)))</f>
        <v/>
      </c>
      <c r="GL42" s="92" t="str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/>
      </c>
      <c r="GM42" s="92" t="str">
        <f>IF(ISBLANK($GP$3),"",IF(OR(Tipy!FM36=Výsledky!$GK$6,Tipy!FM36=Výsledky!$GK$7,Tipy!FM36=Výsledky!$GK$8,Tipy!FM36=Výsledky!$GK$9),30,0))</f>
        <v/>
      </c>
      <c r="GN42" s="92" t="str">
        <f>IF(ISBLANK($GP$3),"",IF(OR(Tipy!FN36=Výsledky!$GN$6,Tipy!FN36=Výsledky!$GN$7,Tipy!FN36=Výsledky!$GN$8,Tipy!FN36=Výsledky!$GN$9),10,0))</f>
        <v/>
      </c>
      <c r="GO42" s="93" t="str">
        <f>IF(ISBLANK($GP$3),"",IF(ISBLANK(Tipy!FJ36),0,IF(OR(AND(Tipy!FJ36=Výsledky!$GN$3,OR(Tipy!FL36=Výsledky!$GP$3+1,Tipy!FL36=Výsledky!$GP$3-1)),AND(Tipy!FL36=Výsledky!$GP$3,OR(Tipy!FJ36=Výsledky!$GN$3+1,Tipy!FJ36=Výsledky!$GN$3-1))),10,0)))</f>
        <v/>
      </c>
      <c r="GP42" s="95" t="str">
        <f>IF(ISBLANK($GP$3),"",IF(ISBLANK(Tipy!FJ36),"-",SUM(GK42:GO42)))</f>
        <v/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92">
        <f>IF(ISBLANK($HD$3),"",IF(ISBLANK(Tipy!FV36),0,IF(AND(Tipy!FV36=Výsledky!$HB$3,Tipy!FX36=Výsledky!$HD$3),50,0)))</f>
        <v>0</v>
      </c>
      <c r="GZ42" s="9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92">
        <f>IF(ISBLANK($HD$3),"",IF(OR(Tipy!FY36=Výsledky!$GY$6,Tipy!FY36=Výsledky!$GY$7,Tipy!FY36=Výsledky!$GY$8,Tipy!FY36=Výsledky!$GY$9),30,0))</f>
        <v>0</v>
      </c>
      <c r="HB42" s="92">
        <f>IF(ISBLANK($HD$3),"",IF(OR(Tipy!FZ36=Výsledky!$HB$6,Tipy!FZ36=Výsledky!$HB$7,Tipy!FZ36=Výsledky!$HB$8,Tipy!FZ36=Výsledky!$HB$9),10,0))</f>
        <v>0</v>
      </c>
      <c r="HC42" s="9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95" t="str">
        <f>IF(ISBLANK($HD$3),"",IF(ISBLANK(Tipy!FV36),"-",SUM(GY42:HC42)))</f>
        <v>-</v>
      </c>
      <c r="HE42" s="94"/>
      <c r="HF42" s="92">
        <f>IF(ISBLANK($HK$3),"",IF(ISBLANK(Tipy!GB36),0,IF(AND(Tipy!GB36=Výsledky!$HI$3,Tipy!GD36=Výsledky!$HK$3),50,0)))</f>
        <v>0</v>
      </c>
      <c r="HG42" s="9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92">
        <f>IF(ISBLANK($HK$3),"",IF(OR(Tipy!GE36=Výsledky!$HF$6,Tipy!GE36=Výsledky!$HF$7,Tipy!GE36=Výsledky!$HF$8,Tipy!GE36=Výsledky!$HF$9),30,0))</f>
        <v>0</v>
      </c>
      <c r="HI42" s="92">
        <f>IF(ISBLANK($HK$3),"",IF(OR(Tipy!GF36=Výsledky!$HI$6,Tipy!GF36=Výsledky!$HI$7,Tipy!GF36=Výsledky!$HI$8,Tipy!GF36=Výsledky!$HI$9),10,0))</f>
        <v>0</v>
      </c>
      <c r="HJ42" s="9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95" t="str">
        <f>IF(ISBLANK($HK$3),"",IF(ISBLANK(Tipy!GB36),"-",SUM(HF42:HJ42)))</f>
        <v>-</v>
      </c>
      <c r="HL42" s="94"/>
      <c r="HM42" s="92">
        <f>IF(ISBLANK($HR$3),"",IF(ISBLANK(Tipy!GH36),0,IF(AND(Tipy!GH36=Výsledky!$HP$3,Tipy!GJ36=Výsledky!$HR$3),50,0)))</f>
        <v>0</v>
      </c>
      <c r="HN42" s="9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92">
        <f>IF(ISBLANK($HR$3),"",IF(OR(Tipy!GK36=Výsledky!$HM$6,Tipy!GK36=Výsledky!$HM$7,Tipy!GK36=Výsledky!$HM$8,Tipy!GK36=Výsledky!$HM$9),30,0))</f>
        <v>0</v>
      </c>
      <c r="HP42" s="92">
        <f>IF(ISBLANK($HR$3),"",IF(OR(Tipy!GL36=Výsledky!$HP$6,Tipy!GL36=Výsledky!$HP$7,Tipy!GL36=Výsledky!$HP$8,Tipy!GL36=Výsledky!$HP$9),10,0))</f>
        <v>0</v>
      </c>
      <c r="HQ42" s="9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95" t="str">
        <f>IF(ISBLANK($HR$3),"",IF(ISBLANK(Tipy!GH36),"-",SUM(HM42:HQ42)))</f>
        <v>-</v>
      </c>
      <c r="HS42" s="94"/>
      <c r="HT42" s="92">
        <f>IF(ISBLANK($HY$3),"",IF(ISBLANK(Tipy!GN36),0,IF(AND(Tipy!GN36=Výsledky!$HW$3,Tipy!GP36=Výsledky!$HY$3),50,0)))</f>
        <v>0</v>
      </c>
      <c r="HU42" s="9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92">
        <f>IF(ISBLANK($HY$3),"",IF(OR(Tipy!GQ36=Výsledky!$HT$6,Tipy!GQ36=Výsledky!$HT$7,Tipy!GQ36=Výsledky!$HT$8,Tipy!GQ36=Výsledky!$HT$9),30,0))</f>
        <v>0</v>
      </c>
      <c r="HW42" s="92">
        <f>IF(ISBLANK($HY$3),"",IF(OR(Tipy!GR36=Výsledky!$HW$6,Tipy!GR36=Výsledky!$HW$7,Tipy!GR36=Výsledky!$HW$8,Tipy!GR36=Výsledky!$HW$9),10,0))</f>
        <v>0</v>
      </c>
      <c r="HX42" s="9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95" t="str">
        <f>IF(ISBLANK($HY$3),"",IF(ISBLANK(Tipy!GN36),"-",SUM(HT42:HX42)))</f>
        <v>-</v>
      </c>
      <c r="HZ42" s="94"/>
      <c r="IA42" s="96"/>
      <c r="IB42" s="97"/>
      <c r="IC42" s="97"/>
      <c r="ID42" s="97"/>
      <c r="IE42" s="93"/>
      <c r="IF42" s="95"/>
      <c r="IG42" s="94"/>
      <c r="IH42" s="96"/>
      <c r="II42" s="97"/>
      <c r="IJ42" s="97"/>
      <c r="IK42" s="97"/>
      <c r="IL42" s="93"/>
      <c r="IM42" s="95"/>
      <c r="IN42" s="94"/>
      <c r="IO42" s="96"/>
      <c r="IP42" s="97"/>
      <c r="IQ42" s="97"/>
      <c r="IR42" s="97"/>
      <c r="IS42" s="93"/>
      <c r="IT42" s="95"/>
      <c r="IU42" s="94"/>
      <c r="IV42" s="96"/>
      <c r="IW42" s="97"/>
      <c r="IX42" s="97"/>
      <c r="IY42" s="97"/>
      <c r="IZ42" s="93"/>
      <c r="JA42" s="95"/>
      <c r="JB42" s="94"/>
      <c r="JC42" s="96"/>
      <c r="JD42" s="97"/>
      <c r="JE42" s="97"/>
      <c r="JF42" s="97"/>
      <c r="JG42" s="93"/>
      <c r="JH42" s="95"/>
      <c r="JI42" s="94"/>
      <c r="JJ42" s="96"/>
      <c r="JK42" s="97"/>
      <c r="JL42" s="97"/>
      <c r="JM42" s="97"/>
      <c r="JN42" s="93"/>
      <c r="JO42" s="95"/>
      <c r="JP42" s="94"/>
      <c r="JQ42" s="96"/>
      <c r="JR42" s="97"/>
      <c r="JS42" s="97"/>
      <c r="JT42" s="97"/>
      <c r="JU42" s="93"/>
      <c r="JV42" s="95"/>
      <c r="JW42" s="94"/>
      <c r="JX42" s="96"/>
      <c r="JY42" s="97"/>
      <c r="JZ42" s="97"/>
      <c r="KA42" s="97"/>
      <c r="KB42" s="93"/>
      <c r="KC42" s="95"/>
      <c r="KD42" s="94"/>
      <c r="KE42" s="96"/>
      <c r="KF42" s="97"/>
      <c r="KG42" s="97"/>
      <c r="KH42" s="97"/>
      <c r="KI42" s="93"/>
      <c r="KJ42" s="95"/>
      <c r="KK42" s="94"/>
      <c r="KL42" s="96"/>
      <c r="KM42" s="97"/>
      <c r="KN42" s="97"/>
      <c r="KO42" s="97"/>
      <c r="KP42" s="93"/>
      <c r="KQ42" s="95"/>
      <c r="KR42" s="94"/>
      <c r="KS42" s="96"/>
      <c r="KT42" s="97"/>
      <c r="KU42" s="97"/>
      <c r="KV42" s="97"/>
      <c r="KW42" s="93"/>
      <c r="KX42" s="95"/>
      <c r="KY42" s="94"/>
      <c r="KZ42" s="96"/>
      <c r="LA42" s="97"/>
      <c r="LB42" s="97"/>
      <c r="LC42" s="97"/>
      <c r="LD42" s="93"/>
      <c r="LE42" s="95"/>
      <c r="LF42" s="94"/>
      <c r="LG42" s="96"/>
      <c r="LH42" s="97"/>
      <c r="LI42" s="97"/>
      <c r="LJ42" s="97"/>
      <c r="LK42" s="93"/>
      <c r="LL42" s="95"/>
      <c r="LM42" s="94"/>
      <c r="LN42" s="96"/>
      <c r="LO42" s="97"/>
      <c r="LP42" s="97"/>
      <c r="LQ42" s="97"/>
      <c r="LR42" s="93"/>
      <c r="LS42" s="95"/>
      <c r="LT42" s="94"/>
      <c r="LU42" s="96"/>
      <c r="LV42" s="97"/>
      <c r="LW42" s="97"/>
      <c r="LX42" s="97"/>
      <c r="LY42" s="93"/>
      <c r="LZ42" s="95"/>
      <c r="MA42" s="94"/>
      <c r="MB42" s="96"/>
      <c r="MC42" s="97"/>
      <c r="MD42" s="97"/>
      <c r="ME42" s="97"/>
      <c r="MF42" s="93"/>
      <c r="MG42" s="95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92" t="str">
        <f>IF(ISBLANK($GP$3),"",IF(ISBLANK(Tipy!FJ37),0,IF(AND(Tipy!FJ37=Výsledky!$GN$3,Tipy!FL37=Výsledky!$GP$3),50,0)))</f>
        <v/>
      </c>
      <c r="GL43" s="92" t="str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/>
      </c>
      <c r="GM43" s="92" t="str">
        <f>IF(ISBLANK($GP$3),"",IF(OR(Tipy!FM37=Výsledky!$GK$6,Tipy!FM37=Výsledky!$GK$7,Tipy!FM37=Výsledky!$GK$8,Tipy!FM37=Výsledky!$GK$9),30,0))</f>
        <v/>
      </c>
      <c r="GN43" s="92" t="str">
        <f>IF(ISBLANK($GP$3),"",IF(OR(Tipy!FN37=Výsledky!$GN$6,Tipy!FN37=Výsledky!$GN$7,Tipy!FN37=Výsledky!$GN$8,Tipy!FN37=Výsledky!$GN$9),10,0))</f>
        <v/>
      </c>
      <c r="GO43" s="93" t="str">
        <f>IF(ISBLANK($GP$3),"",IF(ISBLANK(Tipy!FJ37),0,IF(OR(AND(Tipy!FJ37=Výsledky!$GN$3,OR(Tipy!FL37=Výsledky!$GP$3+1,Tipy!FL37=Výsledky!$GP$3-1)),AND(Tipy!FL37=Výsledky!$GP$3,OR(Tipy!FJ37=Výsledky!$GN$3+1,Tipy!FJ37=Výsledky!$GN$3-1))),10,0)))</f>
        <v/>
      </c>
      <c r="GP43" s="95" t="str">
        <f>IF(ISBLANK($GP$3),"",IF(ISBLANK(Tipy!FJ37),"-",SUM(GK43:GO43)))</f>
        <v/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92">
        <f>IF(ISBLANK($HD$3),"",IF(ISBLANK(Tipy!FV37),0,IF(AND(Tipy!FV37=Výsledky!$HB$3,Tipy!FX37=Výsledky!$HD$3),50,0)))</f>
        <v>0</v>
      </c>
      <c r="GZ43" s="9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92">
        <f>IF(ISBLANK($HD$3),"",IF(OR(Tipy!FY37=Výsledky!$GY$6,Tipy!FY37=Výsledky!$GY$7,Tipy!FY37=Výsledky!$GY$8,Tipy!FY37=Výsledky!$GY$9),30,0))</f>
        <v>0</v>
      </c>
      <c r="HB43" s="92">
        <f>IF(ISBLANK($HD$3),"",IF(OR(Tipy!FZ37=Výsledky!$HB$6,Tipy!FZ37=Výsledky!$HB$7,Tipy!FZ37=Výsledky!$HB$8,Tipy!FZ37=Výsledky!$HB$9),10,0))</f>
        <v>0</v>
      </c>
      <c r="HC43" s="9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95" t="str">
        <f>IF(ISBLANK($HD$3),"",IF(ISBLANK(Tipy!FV37),"-",SUM(GY43:HC43)))</f>
        <v>-</v>
      </c>
      <c r="HE43" s="94"/>
      <c r="HF43" s="92">
        <f>IF(ISBLANK($HK$3),"",IF(ISBLANK(Tipy!GB37),0,IF(AND(Tipy!GB37=Výsledky!$HI$3,Tipy!GD37=Výsledky!$HK$3),50,0)))</f>
        <v>0</v>
      </c>
      <c r="HG43" s="9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92">
        <f>IF(ISBLANK($HK$3),"",IF(OR(Tipy!GE37=Výsledky!$HF$6,Tipy!GE37=Výsledky!$HF$7,Tipy!GE37=Výsledky!$HF$8,Tipy!GE37=Výsledky!$HF$9),30,0))</f>
        <v>0</v>
      </c>
      <c r="HI43" s="92">
        <f>IF(ISBLANK($HK$3),"",IF(OR(Tipy!GF37=Výsledky!$HI$6,Tipy!GF37=Výsledky!$HI$7,Tipy!GF37=Výsledky!$HI$8,Tipy!GF37=Výsledky!$HI$9),10,0))</f>
        <v>0</v>
      </c>
      <c r="HJ43" s="9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95" t="str">
        <f>IF(ISBLANK($HK$3),"",IF(ISBLANK(Tipy!GB37),"-",SUM(HF43:HJ43)))</f>
        <v>-</v>
      </c>
      <c r="HL43" s="94"/>
      <c r="HM43" s="92">
        <f>IF(ISBLANK($HR$3),"",IF(ISBLANK(Tipy!GH37),0,IF(AND(Tipy!GH37=Výsledky!$HP$3,Tipy!GJ37=Výsledky!$HR$3),50,0)))</f>
        <v>0</v>
      </c>
      <c r="HN43" s="9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92">
        <f>IF(ISBLANK($HR$3),"",IF(OR(Tipy!GK37=Výsledky!$HM$6,Tipy!GK37=Výsledky!$HM$7,Tipy!GK37=Výsledky!$HM$8,Tipy!GK37=Výsledky!$HM$9),30,0))</f>
        <v>0</v>
      </c>
      <c r="HP43" s="92">
        <f>IF(ISBLANK($HR$3),"",IF(OR(Tipy!GL37=Výsledky!$HP$6,Tipy!GL37=Výsledky!$HP$7,Tipy!GL37=Výsledky!$HP$8,Tipy!GL37=Výsledky!$HP$9),10,0))</f>
        <v>0</v>
      </c>
      <c r="HQ43" s="9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95" t="str">
        <f>IF(ISBLANK($HR$3),"",IF(ISBLANK(Tipy!GH37),"-",SUM(HM43:HQ43)))</f>
        <v>-</v>
      </c>
      <c r="HS43" s="94"/>
      <c r="HT43" s="92">
        <f>IF(ISBLANK($HY$3),"",IF(ISBLANK(Tipy!GN37),0,IF(AND(Tipy!GN37=Výsledky!$HW$3,Tipy!GP37=Výsledky!$HY$3),50,0)))</f>
        <v>0</v>
      </c>
      <c r="HU43" s="9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92">
        <f>IF(ISBLANK($HY$3),"",IF(OR(Tipy!GQ37=Výsledky!$HT$6,Tipy!GQ37=Výsledky!$HT$7,Tipy!GQ37=Výsledky!$HT$8,Tipy!GQ37=Výsledky!$HT$9),30,0))</f>
        <v>0</v>
      </c>
      <c r="HW43" s="92">
        <f>IF(ISBLANK($HY$3),"",IF(OR(Tipy!GR37=Výsledky!$HW$6,Tipy!GR37=Výsledky!$HW$7,Tipy!GR37=Výsledky!$HW$8,Tipy!GR37=Výsledky!$HW$9),10,0))</f>
        <v>0</v>
      </c>
      <c r="HX43" s="9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95" t="str">
        <f>IF(ISBLANK($HY$3),"",IF(ISBLANK(Tipy!GN37),"-",SUM(HT43:HX43)))</f>
        <v>-</v>
      </c>
      <c r="HZ43" s="94"/>
      <c r="IA43" s="96"/>
      <c r="IB43" s="97"/>
      <c r="IC43" s="97"/>
      <c r="ID43" s="97"/>
      <c r="IE43" s="93"/>
      <c r="IF43" s="95"/>
      <c r="IG43" s="94"/>
      <c r="IH43" s="96"/>
      <c r="II43" s="97"/>
      <c r="IJ43" s="97"/>
      <c r="IK43" s="97"/>
      <c r="IL43" s="93"/>
      <c r="IM43" s="95"/>
      <c r="IN43" s="94"/>
      <c r="IO43" s="96"/>
      <c r="IP43" s="97"/>
      <c r="IQ43" s="97"/>
      <c r="IR43" s="97"/>
      <c r="IS43" s="93"/>
      <c r="IT43" s="95"/>
      <c r="IU43" s="94"/>
      <c r="IV43" s="96"/>
      <c r="IW43" s="97"/>
      <c r="IX43" s="97"/>
      <c r="IY43" s="97"/>
      <c r="IZ43" s="93"/>
      <c r="JA43" s="95"/>
      <c r="JB43" s="94"/>
      <c r="JC43" s="96"/>
      <c r="JD43" s="97"/>
      <c r="JE43" s="97"/>
      <c r="JF43" s="97"/>
      <c r="JG43" s="93"/>
      <c r="JH43" s="95"/>
      <c r="JI43" s="94"/>
      <c r="JJ43" s="96"/>
      <c r="JK43" s="97"/>
      <c r="JL43" s="97"/>
      <c r="JM43" s="97"/>
      <c r="JN43" s="93"/>
      <c r="JO43" s="95"/>
      <c r="JP43" s="94"/>
      <c r="JQ43" s="96"/>
      <c r="JR43" s="97"/>
      <c r="JS43" s="97"/>
      <c r="JT43" s="97"/>
      <c r="JU43" s="93"/>
      <c r="JV43" s="95"/>
      <c r="JW43" s="94"/>
      <c r="JX43" s="96"/>
      <c r="JY43" s="97"/>
      <c r="JZ43" s="97"/>
      <c r="KA43" s="97"/>
      <c r="KB43" s="93"/>
      <c r="KC43" s="95"/>
      <c r="KD43" s="94"/>
      <c r="KE43" s="96"/>
      <c r="KF43" s="97"/>
      <c r="KG43" s="97"/>
      <c r="KH43" s="97"/>
      <c r="KI43" s="93"/>
      <c r="KJ43" s="95"/>
      <c r="KK43" s="94"/>
      <c r="KL43" s="96"/>
      <c r="KM43" s="97"/>
      <c r="KN43" s="97"/>
      <c r="KO43" s="97"/>
      <c r="KP43" s="93"/>
      <c r="KQ43" s="95"/>
      <c r="KR43" s="94"/>
      <c r="KS43" s="96"/>
      <c r="KT43" s="97"/>
      <c r="KU43" s="97"/>
      <c r="KV43" s="97"/>
      <c r="KW43" s="93"/>
      <c r="KX43" s="95"/>
      <c r="KY43" s="94"/>
      <c r="KZ43" s="96"/>
      <c r="LA43" s="97"/>
      <c r="LB43" s="97"/>
      <c r="LC43" s="97"/>
      <c r="LD43" s="93"/>
      <c r="LE43" s="95"/>
      <c r="LF43" s="94"/>
      <c r="LG43" s="96"/>
      <c r="LH43" s="97"/>
      <c r="LI43" s="97"/>
      <c r="LJ43" s="97"/>
      <c r="LK43" s="93"/>
      <c r="LL43" s="95"/>
      <c r="LM43" s="94"/>
      <c r="LN43" s="96"/>
      <c r="LO43" s="97"/>
      <c r="LP43" s="97"/>
      <c r="LQ43" s="97"/>
      <c r="LR43" s="93"/>
      <c r="LS43" s="95"/>
      <c r="LT43" s="94"/>
      <c r="LU43" s="96"/>
      <c r="LV43" s="97"/>
      <c r="LW43" s="97"/>
      <c r="LX43" s="97"/>
      <c r="LY43" s="93"/>
      <c r="LZ43" s="95"/>
      <c r="MA43" s="94"/>
      <c r="MB43" s="96"/>
      <c r="MC43" s="97"/>
      <c r="MD43" s="97"/>
      <c r="ME43" s="97"/>
      <c r="MF43" s="93"/>
      <c r="MG43" s="95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92" t="str">
        <f>IF(ISBLANK($GP$3),"",IF(ISBLANK(Tipy!FJ38),0,IF(AND(Tipy!FJ38=Výsledky!$GN$3,Tipy!FL38=Výsledky!$GP$3),50,0)))</f>
        <v/>
      </c>
      <c r="GL44" s="92" t="str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/>
      </c>
      <c r="GM44" s="92" t="str">
        <f>IF(ISBLANK($GP$3),"",IF(OR(Tipy!FM38=Výsledky!$GK$6,Tipy!FM38=Výsledky!$GK$7,Tipy!FM38=Výsledky!$GK$8,Tipy!FM38=Výsledky!$GK$9),30,0))</f>
        <v/>
      </c>
      <c r="GN44" s="92" t="str">
        <f>IF(ISBLANK($GP$3),"",IF(OR(Tipy!FN38=Výsledky!$GN$6,Tipy!FN38=Výsledky!$GN$7,Tipy!FN38=Výsledky!$GN$8,Tipy!FN38=Výsledky!$GN$9),10,0))</f>
        <v/>
      </c>
      <c r="GO44" s="93" t="str">
        <f>IF(ISBLANK($GP$3),"",IF(ISBLANK(Tipy!FJ38),0,IF(OR(AND(Tipy!FJ38=Výsledky!$GN$3,OR(Tipy!FL38=Výsledky!$GP$3+1,Tipy!FL38=Výsledky!$GP$3-1)),AND(Tipy!FL38=Výsledky!$GP$3,OR(Tipy!FJ38=Výsledky!$GN$3+1,Tipy!FJ38=Výsledky!$GN$3-1))),10,0)))</f>
        <v/>
      </c>
      <c r="GP44" s="95" t="str">
        <f>IF(ISBLANK($GP$3),"",IF(ISBLANK(Tipy!FJ38),"-",SUM(GK44:GO44)))</f>
        <v/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92">
        <f>IF(ISBLANK($HD$3),"",IF(ISBLANK(Tipy!FV38),0,IF(AND(Tipy!FV38=Výsledky!$HB$3,Tipy!FX38=Výsledky!$HD$3),50,0)))</f>
        <v>0</v>
      </c>
      <c r="GZ44" s="9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92">
        <f>IF(ISBLANK($HD$3),"",IF(OR(Tipy!FY38=Výsledky!$GY$6,Tipy!FY38=Výsledky!$GY$7,Tipy!FY38=Výsledky!$GY$8,Tipy!FY38=Výsledky!$GY$9),30,0))</f>
        <v>0</v>
      </c>
      <c r="HB44" s="92">
        <f>IF(ISBLANK($HD$3),"",IF(OR(Tipy!FZ38=Výsledky!$HB$6,Tipy!FZ38=Výsledky!$HB$7,Tipy!FZ38=Výsledky!$HB$8,Tipy!FZ38=Výsledky!$HB$9),10,0))</f>
        <v>0</v>
      </c>
      <c r="HC44" s="9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95" t="str">
        <f>IF(ISBLANK($HD$3),"",IF(ISBLANK(Tipy!FV38),"-",SUM(GY44:HC44)))</f>
        <v>-</v>
      </c>
      <c r="HE44" s="94"/>
      <c r="HF44" s="92">
        <f>IF(ISBLANK($HK$3),"",IF(ISBLANK(Tipy!GB38),0,IF(AND(Tipy!GB38=Výsledky!$HI$3,Tipy!GD38=Výsledky!$HK$3),50,0)))</f>
        <v>0</v>
      </c>
      <c r="HG44" s="9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92">
        <f>IF(ISBLANK($HK$3),"",IF(OR(Tipy!GE38=Výsledky!$HF$6,Tipy!GE38=Výsledky!$HF$7,Tipy!GE38=Výsledky!$HF$8,Tipy!GE38=Výsledky!$HF$9),30,0))</f>
        <v>0</v>
      </c>
      <c r="HI44" s="92">
        <f>IF(ISBLANK($HK$3),"",IF(OR(Tipy!GF38=Výsledky!$HI$6,Tipy!GF38=Výsledky!$HI$7,Tipy!GF38=Výsledky!$HI$8,Tipy!GF38=Výsledky!$HI$9),10,0))</f>
        <v>0</v>
      </c>
      <c r="HJ44" s="9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95" t="str">
        <f>IF(ISBLANK($HK$3),"",IF(ISBLANK(Tipy!GB38),"-",SUM(HF44:HJ44)))</f>
        <v>-</v>
      </c>
      <c r="HL44" s="94"/>
      <c r="HM44" s="92">
        <f>IF(ISBLANK($HR$3),"",IF(ISBLANK(Tipy!GH38),0,IF(AND(Tipy!GH38=Výsledky!$HP$3,Tipy!GJ38=Výsledky!$HR$3),50,0)))</f>
        <v>0</v>
      </c>
      <c r="HN44" s="9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92">
        <f>IF(ISBLANK($HR$3),"",IF(OR(Tipy!GK38=Výsledky!$HM$6,Tipy!GK38=Výsledky!$HM$7,Tipy!GK38=Výsledky!$HM$8,Tipy!GK38=Výsledky!$HM$9),30,0))</f>
        <v>0</v>
      </c>
      <c r="HP44" s="92">
        <f>IF(ISBLANK($HR$3),"",IF(OR(Tipy!GL38=Výsledky!$HP$6,Tipy!GL38=Výsledky!$HP$7,Tipy!GL38=Výsledky!$HP$8,Tipy!GL38=Výsledky!$HP$9),10,0))</f>
        <v>0</v>
      </c>
      <c r="HQ44" s="9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95" t="str">
        <f>IF(ISBLANK($HR$3),"",IF(ISBLANK(Tipy!GH38),"-",SUM(HM44:HQ44)))</f>
        <v>-</v>
      </c>
      <c r="HS44" s="94"/>
      <c r="HT44" s="92">
        <f>IF(ISBLANK($HY$3),"",IF(ISBLANK(Tipy!GN38),0,IF(AND(Tipy!GN38=Výsledky!$HW$3,Tipy!GP38=Výsledky!$HY$3),50,0)))</f>
        <v>0</v>
      </c>
      <c r="HU44" s="9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92">
        <f>IF(ISBLANK($HY$3),"",IF(OR(Tipy!GQ38=Výsledky!$HT$6,Tipy!GQ38=Výsledky!$HT$7,Tipy!GQ38=Výsledky!$HT$8,Tipy!GQ38=Výsledky!$HT$9),30,0))</f>
        <v>0</v>
      </c>
      <c r="HW44" s="92">
        <f>IF(ISBLANK($HY$3),"",IF(OR(Tipy!GR38=Výsledky!$HW$6,Tipy!GR38=Výsledky!$HW$7,Tipy!GR38=Výsledky!$HW$8,Tipy!GR38=Výsledky!$HW$9),10,0))</f>
        <v>0</v>
      </c>
      <c r="HX44" s="9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95" t="str">
        <f>IF(ISBLANK($HY$3),"",IF(ISBLANK(Tipy!GN38),"-",SUM(HT44:HX44)))</f>
        <v>-</v>
      </c>
      <c r="HZ44" s="94"/>
      <c r="IA44" s="96"/>
      <c r="IB44" s="97"/>
      <c r="IC44" s="97"/>
      <c r="ID44" s="97"/>
      <c r="IE44" s="93"/>
      <c r="IF44" s="95"/>
      <c r="IG44" s="94"/>
      <c r="IH44" s="96"/>
      <c r="II44" s="97"/>
      <c r="IJ44" s="97"/>
      <c r="IK44" s="97"/>
      <c r="IL44" s="93"/>
      <c r="IM44" s="95"/>
      <c r="IN44" s="94"/>
      <c r="IO44" s="96"/>
      <c r="IP44" s="97"/>
      <c r="IQ44" s="97"/>
      <c r="IR44" s="97"/>
      <c r="IS44" s="93"/>
      <c r="IT44" s="95"/>
      <c r="IU44" s="94"/>
      <c r="IV44" s="96"/>
      <c r="IW44" s="97"/>
      <c r="IX44" s="97"/>
      <c r="IY44" s="97"/>
      <c r="IZ44" s="93"/>
      <c r="JA44" s="95"/>
      <c r="JB44" s="94"/>
      <c r="JC44" s="96"/>
      <c r="JD44" s="97"/>
      <c r="JE44" s="97"/>
      <c r="JF44" s="97"/>
      <c r="JG44" s="93"/>
      <c r="JH44" s="95"/>
      <c r="JI44" s="94"/>
      <c r="JJ44" s="96"/>
      <c r="JK44" s="97"/>
      <c r="JL44" s="97"/>
      <c r="JM44" s="97"/>
      <c r="JN44" s="93"/>
      <c r="JO44" s="95"/>
      <c r="JP44" s="94"/>
      <c r="JQ44" s="96"/>
      <c r="JR44" s="97"/>
      <c r="JS44" s="97"/>
      <c r="JT44" s="97"/>
      <c r="JU44" s="93"/>
      <c r="JV44" s="95"/>
      <c r="JW44" s="94"/>
      <c r="JX44" s="96"/>
      <c r="JY44" s="97"/>
      <c r="JZ44" s="97"/>
      <c r="KA44" s="97"/>
      <c r="KB44" s="93"/>
      <c r="KC44" s="95"/>
      <c r="KD44" s="94"/>
      <c r="KE44" s="96"/>
      <c r="KF44" s="97"/>
      <c r="KG44" s="97"/>
      <c r="KH44" s="97"/>
      <c r="KI44" s="93"/>
      <c r="KJ44" s="95"/>
      <c r="KK44" s="94"/>
      <c r="KL44" s="96"/>
      <c r="KM44" s="97"/>
      <c r="KN44" s="97"/>
      <c r="KO44" s="97"/>
      <c r="KP44" s="93"/>
      <c r="KQ44" s="95"/>
      <c r="KR44" s="94"/>
      <c r="KS44" s="96"/>
      <c r="KT44" s="97"/>
      <c r="KU44" s="97"/>
      <c r="KV44" s="97"/>
      <c r="KW44" s="93"/>
      <c r="KX44" s="95"/>
      <c r="KY44" s="94"/>
      <c r="KZ44" s="96"/>
      <c r="LA44" s="97"/>
      <c r="LB44" s="97"/>
      <c r="LC44" s="97"/>
      <c r="LD44" s="93"/>
      <c r="LE44" s="95"/>
      <c r="LF44" s="94"/>
      <c r="LG44" s="96"/>
      <c r="LH44" s="97"/>
      <c r="LI44" s="97"/>
      <c r="LJ44" s="97"/>
      <c r="LK44" s="93"/>
      <c r="LL44" s="95"/>
      <c r="LM44" s="94"/>
      <c r="LN44" s="96"/>
      <c r="LO44" s="97"/>
      <c r="LP44" s="97"/>
      <c r="LQ44" s="97"/>
      <c r="LR44" s="93"/>
      <c r="LS44" s="95"/>
      <c r="LT44" s="94"/>
      <c r="LU44" s="96"/>
      <c r="LV44" s="97"/>
      <c r="LW44" s="97"/>
      <c r="LX44" s="97"/>
      <c r="LY44" s="93"/>
      <c r="LZ44" s="95"/>
      <c r="MA44" s="94"/>
      <c r="MB44" s="96"/>
      <c r="MC44" s="97"/>
      <c r="MD44" s="97"/>
      <c r="ME44" s="97"/>
      <c r="MF44" s="93"/>
      <c r="MG44" s="95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92" t="str">
        <f>IF(ISBLANK($GP$3),"",IF(ISBLANK(Tipy!FJ39),0,IF(AND(Tipy!FJ39=Výsledky!$GN$3,Tipy!FL39=Výsledky!$GP$3),50,0)))</f>
        <v/>
      </c>
      <c r="GL45" s="92" t="str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/>
      </c>
      <c r="GM45" s="92" t="str">
        <f>IF(ISBLANK($GP$3),"",IF(OR(Tipy!FM39=Výsledky!$GK$6,Tipy!FM39=Výsledky!$GK$7,Tipy!FM39=Výsledky!$GK$8,Tipy!FM39=Výsledky!$GK$9),30,0))</f>
        <v/>
      </c>
      <c r="GN45" s="92" t="str">
        <f>IF(ISBLANK($GP$3),"",IF(OR(Tipy!FN39=Výsledky!$GN$6,Tipy!FN39=Výsledky!$GN$7,Tipy!FN39=Výsledky!$GN$8,Tipy!FN39=Výsledky!$GN$9),10,0))</f>
        <v/>
      </c>
      <c r="GO45" s="93" t="str">
        <f>IF(ISBLANK($GP$3),"",IF(ISBLANK(Tipy!FJ39),0,IF(OR(AND(Tipy!FJ39=Výsledky!$GN$3,OR(Tipy!FL39=Výsledky!$GP$3+1,Tipy!FL39=Výsledky!$GP$3-1)),AND(Tipy!FL39=Výsledky!$GP$3,OR(Tipy!FJ39=Výsledky!$GN$3+1,Tipy!FJ39=Výsledky!$GN$3-1))),10,0)))</f>
        <v/>
      </c>
      <c r="GP45" s="95" t="str">
        <f>IF(ISBLANK($GP$3),"",IF(ISBLANK(Tipy!FJ39),"-",SUM(GK45:GO45)))</f>
        <v/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92">
        <f>IF(ISBLANK($HD$3),"",IF(ISBLANK(Tipy!FV39),0,IF(AND(Tipy!FV39=Výsledky!$HB$3,Tipy!FX39=Výsledky!$HD$3),50,0)))</f>
        <v>0</v>
      </c>
      <c r="GZ45" s="9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92">
        <f>IF(ISBLANK($HD$3),"",IF(OR(Tipy!FY39=Výsledky!$GY$6,Tipy!FY39=Výsledky!$GY$7,Tipy!FY39=Výsledky!$GY$8,Tipy!FY39=Výsledky!$GY$9),30,0))</f>
        <v>30</v>
      </c>
      <c r="HB45" s="92">
        <f>IF(ISBLANK($HD$3),"",IF(OR(Tipy!FZ39=Výsledky!$HB$6,Tipy!FZ39=Výsledky!$HB$7,Tipy!FZ39=Výsledky!$HB$8,Tipy!FZ39=Výsledky!$HB$9),10,0))</f>
        <v>0</v>
      </c>
      <c r="HC45" s="9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95">
        <f>IF(ISBLANK($HD$3),"",IF(ISBLANK(Tipy!FV39),"-",SUM(GY45:HC45)))</f>
        <v>40</v>
      </c>
      <c r="HE45" s="94"/>
      <c r="HF45" s="92">
        <f>IF(ISBLANK($HK$3),"",IF(ISBLANK(Tipy!GB39),0,IF(AND(Tipy!GB39=Výsledky!$HI$3,Tipy!GD39=Výsledky!$HK$3),50,0)))</f>
        <v>0</v>
      </c>
      <c r="HG45" s="9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92">
        <f>IF(ISBLANK($HK$3),"",IF(OR(Tipy!GE39=Výsledky!$HF$6,Tipy!GE39=Výsledky!$HF$7,Tipy!GE39=Výsledky!$HF$8,Tipy!GE39=Výsledky!$HF$9),30,0))</f>
        <v>0</v>
      </c>
      <c r="HI45" s="92">
        <f>IF(ISBLANK($HK$3),"",IF(OR(Tipy!GF39=Výsledky!$HI$6,Tipy!GF39=Výsledky!$HI$7,Tipy!GF39=Výsledky!$HI$8,Tipy!GF39=Výsledky!$HI$9),10,0))</f>
        <v>0</v>
      </c>
      <c r="HJ45" s="9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95">
        <f>IF(ISBLANK($HK$3),"",IF(ISBLANK(Tipy!GB39),"-",SUM(HF45:HJ45)))</f>
        <v>20</v>
      </c>
      <c r="HL45" s="94"/>
      <c r="HM45" s="92">
        <f>IF(ISBLANK($HR$3),"",IF(ISBLANK(Tipy!GH39),0,IF(AND(Tipy!GH39=Výsledky!$HP$3,Tipy!GJ39=Výsledky!$HR$3),50,0)))</f>
        <v>0</v>
      </c>
      <c r="HN45" s="9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92">
        <f>IF(ISBLANK($HR$3),"",IF(OR(Tipy!GK39=Výsledky!$HM$6,Tipy!GK39=Výsledky!$HM$7,Tipy!GK39=Výsledky!$HM$8,Tipy!GK39=Výsledky!$HM$9),30,0))</f>
        <v>0</v>
      </c>
      <c r="HP45" s="92">
        <f>IF(ISBLANK($HR$3),"",IF(OR(Tipy!GL39=Výsledky!$HP$6,Tipy!GL39=Výsledky!$HP$7,Tipy!GL39=Výsledky!$HP$8,Tipy!GL39=Výsledky!$HP$9),10,0))</f>
        <v>0</v>
      </c>
      <c r="HQ45" s="9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95">
        <f>IF(ISBLANK($HR$3),"",IF(ISBLANK(Tipy!GH39),"-",SUM(HM45:HQ45)))</f>
        <v>0</v>
      </c>
      <c r="HS45" s="94"/>
      <c r="HT45" s="92">
        <f>IF(ISBLANK($HY$3),"",IF(ISBLANK(Tipy!GN39),0,IF(AND(Tipy!GN39=Výsledky!$HW$3,Tipy!GP39=Výsledky!$HY$3),50,0)))</f>
        <v>50</v>
      </c>
      <c r="HU45" s="9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92">
        <f>IF(ISBLANK($HY$3),"",IF(OR(Tipy!GQ39=Výsledky!$HT$6,Tipy!GQ39=Výsledky!$HT$7,Tipy!GQ39=Výsledky!$HT$8,Tipy!GQ39=Výsledky!$HT$9),30,0))</f>
        <v>0</v>
      </c>
      <c r="HW45" s="92">
        <f>IF(ISBLANK($HY$3),"",IF(OR(Tipy!GR39=Výsledky!$HW$6,Tipy!GR39=Výsledky!$HW$7,Tipy!GR39=Výsledky!$HW$8,Tipy!GR39=Výsledky!$HW$9),10,0))</f>
        <v>10</v>
      </c>
      <c r="HX45" s="9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95">
        <f>IF(ISBLANK($HY$3),"",IF(ISBLANK(Tipy!GN39),"-",SUM(HT45:HX45)))</f>
        <v>60</v>
      </c>
      <c r="HZ45" s="94"/>
      <c r="IA45" s="96"/>
      <c r="IB45" s="97"/>
      <c r="IC45" s="97"/>
      <c r="ID45" s="97"/>
      <c r="IE45" s="93"/>
      <c r="IF45" s="95"/>
      <c r="IG45" s="94"/>
      <c r="IH45" s="96"/>
      <c r="II45" s="97"/>
      <c r="IJ45" s="97"/>
      <c r="IK45" s="97"/>
      <c r="IL45" s="93"/>
      <c r="IM45" s="95"/>
      <c r="IN45" s="94"/>
      <c r="IO45" s="96"/>
      <c r="IP45" s="97"/>
      <c r="IQ45" s="97"/>
      <c r="IR45" s="97"/>
      <c r="IS45" s="93"/>
      <c r="IT45" s="95"/>
      <c r="IU45" s="94"/>
      <c r="IV45" s="96"/>
      <c r="IW45" s="97"/>
      <c r="IX45" s="97"/>
      <c r="IY45" s="97"/>
      <c r="IZ45" s="93"/>
      <c r="JA45" s="95"/>
      <c r="JB45" s="94"/>
      <c r="JC45" s="96"/>
      <c r="JD45" s="97"/>
      <c r="JE45" s="97"/>
      <c r="JF45" s="97"/>
      <c r="JG45" s="93"/>
      <c r="JH45" s="95"/>
      <c r="JI45" s="94"/>
      <c r="JJ45" s="96"/>
      <c r="JK45" s="97"/>
      <c r="JL45" s="97"/>
      <c r="JM45" s="97"/>
      <c r="JN45" s="93"/>
      <c r="JO45" s="95"/>
      <c r="JP45" s="94"/>
      <c r="JQ45" s="96"/>
      <c r="JR45" s="97"/>
      <c r="JS45" s="97"/>
      <c r="JT45" s="97"/>
      <c r="JU45" s="93"/>
      <c r="JV45" s="95"/>
      <c r="JW45" s="94"/>
      <c r="JX45" s="96"/>
      <c r="JY45" s="97"/>
      <c r="JZ45" s="97"/>
      <c r="KA45" s="97"/>
      <c r="KB45" s="93"/>
      <c r="KC45" s="95"/>
      <c r="KD45" s="94"/>
      <c r="KE45" s="96"/>
      <c r="KF45" s="97"/>
      <c r="KG45" s="97"/>
      <c r="KH45" s="97"/>
      <c r="KI45" s="93"/>
      <c r="KJ45" s="95"/>
      <c r="KK45" s="94"/>
      <c r="KL45" s="96"/>
      <c r="KM45" s="97"/>
      <c r="KN45" s="97"/>
      <c r="KO45" s="97"/>
      <c r="KP45" s="93"/>
      <c r="KQ45" s="95"/>
      <c r="KR45" s="94"/>
      <c r="KS45" s="96"/>
      <c r="KT45" s="97"/>
      <c r="KU45" s="97"/>
      <c r="KV45" s="97"/>
      <c r="KW45" s="93"/>
      <c r="KX45" s="95"/>
      <c r="KY45" s="94"/>
      <c r="KZ45" s="96"/>
      <c r="LA45" s="97"/>
      <c r="LB45" s="97"/>
      <c r="LC45" s="97"/>
      <c r="LD45" s="93"/>
      <c r="LE45" s="95"/>
      <c r="LF45" s="94"/>
      <c r="LG45" s="96"/>
      <c r="LH45" s="97"/>
      <c r="LI45" s="97"/>
      <c r="LJ45" s="97"/>
      <c r="LK45" s="93"/>
      <c r="LL45" s="95"/>
      <c r="LM45" s="94"/>
      <c r="LN45" s="96"/>
      <c r="LO45" s="97"/>
      <c r="LP45" s="97"/>
      <c r="LQ45" s="97"/>
      <c r="LR45" s="93"/>
      <c r="LS45" s="95"/>
      <c r="LT45" s="94"/>
      <c r="LU45" s="96"/>
      <c r="LV45" s="97"/>
      <c r="LW45" s="97"/>
      <c r="LX45" s="97"/>
      <c r="LY45" s="93"/>
      <c r="LZ45" s="95"/>
      <c r="MA45" s="94"/>
      <c r="MB45" s="96"/>
      <c r="MC45" s="97"/>
      <c r="MD45" s="97"/>
      <c r="ME45" s="97"/>
      <c r="MF45" s="93"/>
      <c r="MG45" s="95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92" t="str">
        <f>IF(ISBLANK($GP$3),"",IF(ISBLANK(Tipy!FJ40),0,IF(AND(Tipy!FJ40=Výsledky!$GN$3,Tipy!FL40=Výsledky!$GP$3),50,0)))</f>
        <v/>
      </c>
      <c r="GL46" s="92" t="str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/>
      </c>
      <c r="GM46" s="92" t="str">
        <f>IF(ISBLANK($GP$3),"",IF(OR(Tipy!FM40=Výsledky!$GK$6,Tipy!FM40=Výsledky!$GK$7,Tipy!FM40=Výsledky!$GK$8,Tipy!FM40=Výsledky!$GK$9),30,0))</f>
        <v/>
      </c>
      <c r="GN46" s="92" t="str">
        <f>IF(ISBLANK($GP$3),"",IF(OR(Tipy!FN40=Výsledky!$GN$6,Tipy!FN40=Výsledky!$GN$7,Tipy!FN40=Výsledky!$GN$8,Tipy!FN40=Výsledky!$GN$9),10,0))</f>
        <v/>
      </c>
      <c r="GO46" s="93" t="str">
        <f>IF(ISBLANK($GP$3),"",IF(ISBLANK(Tipy!FJ40),0,IF(OR(AND(Tipy!FJ40=Výsledky!$GN$3,OR(Tipy!FL40=Výsledky!$GP$3+1,Tipy!FL40=Výsledky!$GP$3-1)),AND(Tipy!FL40=Výsledky!$GP$3,OR(Tipy!FJ40=Výsledky!$GN$3+1,Tipy!FJ40=Výsledky!$GN$3-1))),10,0)))</f>
        <v/>
      </c>
      <c r="GP46" s="95" t="str">
        <f>IF(ISBLANK($GP$3),"",IF(ISBLANK(Tipy!FJ40),"-",SUM(GK46:GO46)))</f>
        <v/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92">
        <f>IF(ISBLANK($HD$3),"",IF(ISBLANK(Tipy!FV40),0,IF(AND(Tipy!FV40=Výsledky!$HB$3,Tipy!FX40=Výsledky!$HD$3),50,0)))</f>
        <v>0</v>
      </c>
      <c r="GZ46" s="9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92">
        <f>IF(ISBLANK($HD$3),"",IF(OR(Tipy!FY40=Výsledky!$GY$6,Tipy!FY40=Výsledky!$GY$7,Tipy!FY40=Výsledky!$GY$8,Tipy!FY40=Výsledky!$GY$9),30,0))</f>
        <v>30</v>
      </c>
      <c r="HB46" s="92">
        <f>IF(ISBLANK($HD$3),"",IF(OR(Tipy!FZ40=Výsledky!$HB$6,Tipy!FZ40=Výsledky!$HB$7,Tipy!FZ40=Výsledky!$HB$8,Tipy!FZ40=Výsledky!$HB$9),10,0))</f>
        <v>0</v>
      </c>
      <c r="HC46" s="9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95">
        <f>IF(ISBLANK($HD$3),"",IF(ISBLANK(Tipy!FV40),"-",SUM(GY46:HC46)))</f>
        <v>40</v>
      </c>
      <c r="HE46" s="94"/>
      <c r="HF46" s="92">
        <f>IF(ISBLANK($HK$3),"",IF(ISBLANK(Tipy!GB40),0,IF(AND(Tipy!GB40=Výsledky!$HI$3,Tipy!GD40=Výsledky!$HK$3),50,0)))</f>
        <v>0</v>
      </c>
      <c r="HG46" s="9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92">
        <f>IF(ISBLANK($HK$3),"",IF(OR(Tipy!GE40=Výsledky!$HF$6,Tipy!GE40=Výsledky!$HF$7,Tipy!GE40=Výsledky!$HF$8,Tipy!GE40=Výsledky!$HF$9),30,0))</f>
        <v>0</v>
      </c>
      <c r="HI46" s="92">
        <f>IF(ISBLANK($HK$3),"",IF(OR(Tipy!GF40=Výsledky!$HI$6,Tipy!GF40=Výsledky!$HI$7,Tipy!GF40=Výsledky!$HI$8,Tipy!GF40=Výsledky!$HI$9),10,0))</f>
        <v>0</v>
      </c>
      <c r="HJ46" s="9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95">
        <f>IF(ISBLANK($HK$3),"",IF(ISBLANK(Tipy!GB40),"-",SUM(HF46:HJ46)))</f>
        <v>30</v>
      </c>
      <c r="HL46" s="94"/>
      <c r="HM46" s="92">
        <f>IF(ISBLANK($HR$3),"",IF(ISBLANK(Tipy!GH40),0,IF(AND(Tipy!GH40=Výsledky!$HP$3,Tipy!GJ40=Výsledky!$HR$3),50,0)))</f>
        <v>0</v>
      </c>
      <c r="HN46" s="9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92">
        <f>IF(ISBLANK($HR$3),"",IF(OR(Tipy!GK40=Výsledky!$HM$6,Tipy!GK40=Výsledky!$HM$7,Tipy!GK40=Výsledky!$HM$8,Tipy!GK40=Výsledky!$HM$9),30,0))</f>
        <v>0</v>
      </c>
      <c r="HP46" s="92">
        <f>IF(ISBLANK($HR$3),"",IF(OR(Tipy!GL40=Výsledky!$HP$6,Tipy!GL40=Výsledky!$HP$7,Tipy!GL40=Výsledky!$HP$8,Tipy!GL40=Výsledky!$HP$9),10,0))</f>
        <v>0</v>
      </c>
      <c r="HQ46" s="9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95">
        <f>IF(ISBLANK($HR$3),"",IF(ISBLANK(Tipy!GH40),"-",SUM(HM46:HQ46)))</f>
        <v>0</v>
      </c>
      <c r="HS46" s="94"/>
      <c r="HT46" s="92">
        <f>IF(ISBLANK($HY$3),"",IF(ISBLANK(Tipy!GN40),0,IF(AND(Tipy!GN40=Výsledky!$HW$3,Tipy!GP40=Výsledky!$HY$3),50,0)))</f>
        <v>0</v>
      </c>
      <c r="HU46" s="9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92">
        <f>IF(ISBLANK($HY$3),"",IF(OR(Tipy!GQ40=Výsledky!$HT$6,Tipy!GQ40=Výsledky!$HT$7,Tipy!GQ40=Výsledky!$HT$8,Tipy!GQ40=Výsledky!$HT$9),30,0))</f>
        <v>0</v>
      </c>
      <c r="HW46" s="92">
        <f>IF(ISBLANK($HY$3),"",IF(OR(Tipy!GR40=Výsledky!$HW$6,Tipy!GR40=Výsledky!$HW$7,Tipy!GR40=Výsledky!$HW$8,Tipy!GR40=Výsledky!$HW$9),10,0))</f>
        <v>0</v>
      </c>
      <c r="HX46" s="9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95">
        <f>IF(ISBLANK($HY$3),"",IF(ISBLANK(Tipy!GN40),"-",SUM(HT46:HX46)))</f>
        <v>30</v>
      </c>
      <c r="HZ46" s="94"/>
      <c r="IA46" s="96"/>
      <c r="IB46" s="97"/>
      <c r="IC46" s="97"/>
      <c r="ID46" s="97"/>
      <c r="IE46" s="93"/>
      <c r="IF46" s="95"/>
      <c r="IG46" s="94"/>
      <c r="IH46" s="96"/>
      <c r="II46" s="97"/>
      <c r="IJ46" s="97"/>
      <c r="IK46" s="97"/>
      <c r="IL46" s="93"/>
      <c r="IM46" s="95"/>
      <c r="IN46" s="94"/>
      <c r="IO46" s="96"/>
      <c r="IP46" s="97"/>
      <c r="IQ46" s="97"/>
      <c r="IR46" s="97"/>
      <c r="IS46" s="93"/>
      <c r="IT46" s="95"/>
      <c r="IU46" s="94"/>
      <c r="IV46" s="96"/>
      <c r="IW46" s="97"/>
      <c r="IX46" s="97"/>
      <c r="IY46" s="97"/>
      <c r="IZ46" s="93"/>
      <c r="JA46" s="95"/>
      <c r="JB46" s="94"/>
      <c r="JC46" s="96"/>
      <c r="JD46" s="97"/>
      <c r="JE46" s="97"/>
      <c r="JF46" s="97"/>
      <c r="JG46" s="93"/>
      <c r="JH46" s="95"/>
      <c r="JI46" s="94"/>
      <c r="JJ46" s="96"/>
      <c r="JK46" s="97"/>
      <c r="JL46" s="97"/>
      <c r="JM46" s="97"/>
      <c r="JN46" s="93"/>
      <c r="JO46" s="95"/>
      <c r="JP46" s="94"/>
      <c r="JQ46" s="96"/>
      <c r="JR46" s="97"/>
      <c r="JS46" s="97"/>
      <c r="JT46" s="97"/>
      <c r="JU46" s="93"/>
      <c r="JV46" s="95"/>
      <c r="JW46" s="94"/>
      <c r="JX46" s="96"/>
      <c r="JY46" s="97"/>
      <c r="JZ46" s="97"/>
      <c r="KA46" s="97"/>
      <c r="KB46" s="93"/>
      <c r="KC46" s="95"/>
      <c r="KD46" s="94"/>
      <c r="KE46" s="96"/>
      <c r="KF46" s="97"/>
      <c r="KG46" s="97"/>
      <c r="KH46" s="97"/>
      <c r="KI46" s="93"/>
      <c r="KJ46" s="95"/>
      <c r="KK46" s="94"/>
      <c r="KL46" s="96"/>
      <c r="KM46" s="97"/>
      <c r="KN46" s="97"/>
      <c r="KO46" s="97"/>
      <c r="KP46" s="93"/>
      <c r="KQ46" s="95"/>
      <c r="KR46" s="94"/>
      <c r="KS46" s="96"/>
      <c r="KT46" s="97"/>
      <c r="KU46" s="97"/>
      <c r="KV46" s="97"/>
      <c r="KW46" s="93"/>
      <c r="KX46" s="95"/>
      <c r="KY46" s="94"/>
      <c r="KZ46" s="96"/>
      <c r="LA46" s="97"/>
      <c r="LB46" s="97"/>
      <c r="LC46" s="97"/>
      <c r="LD46" s="93"/>
      <c r="LE46" s="95"/>
      <c r="LF46" s="94"/>
      <c r="LG46" s="96"/>
      <c r="LH46" s="97"/>
      <c r="LI46" s="97"/>
      <c r="LJ46" s="97"/>
      <c r="LK46" s="93"/>
      <c r="LL46" s="95"/>
      <c r="LM46" s="94"/>
      <c r="LN46" s="96"/>
      <c r="LO46" s="97"/>
      <c r="LP46" s="97"/>
      <c r="LQ46" s="97"/>
      <c r="LR46" s="93"/>
      <c r="LS46" s="95"/>
      <c r="LT46" s="94"/>
      <c r="LU46" s="96"/>
      <c r="LV46" s="97"/>
      <c r="LW46" s="97"/>
      <c r="LX46" s="97"/>
      <c r="LY46" s="93"/>
      <c r="LZ46" s="95"/>
      <c r="MA46" s="94"/>
      <c r="MB46" s="96"/>
      <c r="MC46" s="97"/>
      <c r="MD46" s="97"/>
      <c r="ME46" s="97"/>
      <c r="MF46" s="93"/>
      <c r="MG46" s="95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92" t="str">
        <f>IF(ISBLANK($GP$3),"",IF(ISBLANK(Tipy!FJ41),0,IF(AND(Tipy!FJ41=Výsledky!$GN$3,Tipy!FL41=Výsledky!$GP$3),50,0)))</f>
        <v/>
      </c>
      <c r="GL47" s="92" t="str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/>
      </c>
      <c r="GM47" s="92" t="str">
        <f>IF(ISBLANK($GP$3),"",IF(OR(Tipy!FM41=Výsledky!$GK$6,Tipy!FM41=Výsledky!$GK$7,Tipy!FM41=Výsledky!$GK$8,Tipy!FM41=Výsledky!$GK$9),30,0))</f>
        <v/>
      </c>
      <c r="GN47" s="92" t="str">
        <f>IF(ISBLANK($GP$3),"",IF(OR(Tipy!FN41=Výsledky!$GN$6,Tipy!FN41=Výsledky!$GN$7,Tipy!FN41=Výsledky!$GN$8,Tipy!FN41=Výsledky!$GN$9),10,0))</f>
        <v/>
      </c>
      <c r="GO47" s="93" t="str">
        <f>IF(ISBLANK($GP$3),"",IF(ISBLANK(Tipy!FJ41),0,IF(OR(AND(Tipy!FJ41=Výsledky!$GN$3,OR(Tipy!FL41=Výsledky!$GP$3+1,Tipy!FL41=Výsledky!$GP$3-1)),AND(Tipy!FL41=Výsledky!$GP$3,OR(Tipy!FJ41=Výsledky!$GN$3+1,Tipy!FJ41=Výsledky!$GN$3-1))),10,0)))</f>
        <v/>
      </c>
      <c r="GP47" s="95" t="str">
        <f>IF(ISBLANK($GP$3),"",IF(ISBLANK(Tipy!FJ41),"-",SUM(GK47:GO47)))</f>
        <v/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92">
        <f>IF(ISBLANK($HD$3),"",IF(ISBLANK(Tipy!FV41),0,IF(AND(Tipy!FV41=Výsledky!$HB$3,Tipy!FX41=Výsledky!$HD$3),50,0)))</f>
        <v>50</v>
      </c>
      <c r="GZ47" s="9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92">
        <f>IF(ISBLANK($HD$3),"",IF(OR(Tipy!FY41=Výsledky!$GY$6,Tipy!FY41=Výsledky!$GY$7,Tipy!FY41=Výsledky!$GY$8,Tipy!FY41=Výsledky!$GY$9),30,0))</f>
        <v>30</v>
      </c>
      <c r="HB47" s="92">
        <f>IF(ISBLANK($HD$3),"",IF(OR(Tipy!FZ41=Výsledky!$HB$6,Tipy!FZ41=Výsledky!$HB$7,Tipy!FZ41=Výsledky!$HB$8,Tipy!FZ41=Výsledky!$HB$9),10,0))</f>
        <v>0</v>
      </c>
      <c r="HC47" s="9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95">
        <f>IF(ISBLANK($HD$3),"",IF(ISBLANK(Tipy!FV41),"-",SUM(GY47:HC47)))</f>
        <v>80</v>
      </c>
      <c r="HE47" s="94"/>
      <c r="HF47" s="92">
        <f>IF(ISBLANK($HK$3),"",IF(ISBLANK(Tipy!GB41),0,IF(AND(Tipy!GB41=Výsledky!$HI$3,Tipy!GD41=Výsledky!$HK$3),50,0)))</f>
        <v>0</v>
      </c>
      <c r="HG47" s="9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92">
        <f>IF(ISBLANK($HK$3),"",IF(OR(Tipy!GE41=Výsledky!$HF$6,Tipy!GE41=Výsledky!$HF$7,Tipy!GE41=Výsledky!$HF$8,Tipy!GE41=Výsledky!$HF$9),30,0))</f>
        <v>0</v>
      </c>
      <c r="HI47" s="92">
        <f>IF(ISBLANK($HK$3),"",IF(OR(Tipy!GF41=Výsledky!$HI$6,Tipy!GF41=Výsledky!$HI$7,Tipy!GF41=Výsledky!$HI$8,Tipy!GF41=Výsledky!$HI$9),10,0))</f>
        <v>0</v>
      </c>
      <c r="HJ47" s="9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95">
        <f>IF(ISBLANK($HK$3),"",IF(ISBLANK(Tipy!GB41),"-",SUM(HF47:HJ47)))</f>
        <v>20</v>
      </c>
      <c r="HL47" s="94"/>
      <c r="HM47" s="92">
        <f>IF(ISBLANK($HR$3),"",IF(ISBLANK(Tipy!GH41),0,IF(AND(Tipy!GH41=Výsledky!$HP$3,Tipy!GJ41=Výsledky!$HR$3),50,0)))</f>
        <v>0</v>
      </c>
      <c r="HN47" s="9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92">
        <f>IF(ISBLANK($HR$3),"",IF(OR(Tipy!GK41=Výsledky!$HM$6,Tipy!GK41=Výsledky!$HM$7,Tipy!GK41=Výsledky!$HM$8,Tipy!GK41=Výsledky!$HM$9),30,0))</f>
        <v>0</v>
      </c>
      <c r="HP47" s="92">
        <f>IF(ISBLANK($HR$3),"",IF(OR(Tipy!GL41=Výsledky!$HP$6,Tipy!GL41=Výsledky!$HP$7,Tipy!GL41=Výsledky!$HP$8,Tipy!GL41=Výsledky!$HP$9),10,0))</f>
        <v>0</v>
      </c>
      <c r="HQ47" s="9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95">
        <f>IF(ISBLANK($HR$3),"",IF(ISBLANK(Tipy!GH41),"-",SUM(HM47:HQ47)))</f>
        <v>20</v>
      </c>
      <c r="HS47" s="94"/>
      <c r="HT47" s="92">
        <f>IF(ISBLANK($HY$3),"",IF(ISBLANK(Tipy!GN41),0,IF(AND(Tipy!GN41=Výsledky!$HW$3,Tipy!GP41=Výsledky!$HY$3),50,0)))</f>
        <v>0</v>
      </c>
      <c r="HU47" s="9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92">
        <f>IF(ISBLANK($HY$3),"",IF(OR(Tipy!GQ41=Výsledky!$HT$6,Tipy!GQ41=Výsledky!$HT$7,Tipy!GQ41=Výsledky!$HT$8,Tipy!GQ41=Výsledky!$HT$9),30,0))</f>
        <v>0</v>
      </c>
      <c r="HW47" s="92">
        <f>IF(ISBLANK($HY$3),"",IF(OR(Tipy!GR41=Výsledky!$HW$6,Tipy!GR41=Výsledky!$HW$7,Tipy!GR41=Výsledky!$HW$8,Tipy!GR41=Výsledky!$HW$9),10,0))</f>
        <v>0</v>
      </c>
      <c r="HX47" s="9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95" t="str">
        <f>IF(ISBLANK($HY$3),"",IF(ISBLANK(Tipy!GN41),"-",SUM(HT47:HX47)))</f>
        <v>-</v>
      </c>
      <c r="HZ47" s="94"/>
      <c r="IA47" s="96"/>
      <c r="IB47" s="97"/>
      <c r="IC47" s="97"/>
      <c r="ID47" s="97"/>
      <c r="IE47" s="93"/>
      <c r="IF47" s="95"/>
      <c r="IG47" s="94"/>
      <c r="IH47" s="96"/>
      <c r="II47" s="97"/>
      <c r="IJ47" s="97"/>
      <c r="IK47" s="97"/>
      <c r="IL47" s="93"/>
      <c r="IM47" s="95"/>
      <c r="IN47" s="94"/>
      <c r="IO47" s="96"/>
      <c r="IP47" s="97"/>
      <c r="IQ47" s="97"/>
      <c r="IR47" s="97"/>
      <c r="IS47" s="93"/>
      <c r="IT47" s="95"/>
      <c r="IU47" s="94"/>
      <c r="IV47" s="96"/>
      <c r="IW47" s="97"/>
      <c r="IX47" s="97"/>
      <c r="IY47" s="97"/>
      <c r="IZ47" s="93"/>
      <c r="JA47" s="95"/>
      <c r="JB47" s="94"/>
      <c r="JC47" s="96"/>
      <c r="JD47" s="97"/>
      <c r="JE47" s="97"/>
      <c r="JF47" s="97"/>
      <c r="JG47" s="93"/>
      <c r="JH47" s="95"/>
      <c r="JI47" s="94"/>
      <c r="JJ47" s="96"/>
      <c r="JK47" s="97"/>
      <c r="JL47" s="97"/>
      <c r="JM47" s="97"/>
      <c r="JN47" s="93"/>
      <c r="JO47" s="95"/>
      <c r="JP47" s="94"/>
      <c r="JQ47" s="96"/>
      <c r="JR47" s="97"/>
      <c r="JS47" s="97"/>
      <c r="JT47" s="97"/>
      <c r="JU47" s="93"/>
      <c r="JV47" s="95"/>
      <c r="JW47" s="94"/>
      <c r="JX47" s="96"/>
      <c r="JY47" s="97"/>
      <c r="JZ47" s="97"/>
      <c r="KA47" s="97"/>
      <c r="KB47" s="93"/>
      <c r="KC47" s="95"/>
      <c r="KD47" s="94"/>
      <c r="KE47" s="96"/>
      <c r="KF47" s="97"/>
      <c r="KG47" s="97"/>
      <c r="KH47" s="97"/>
      <c r="KI47" s="93"/>
      <c r="KJ47" s="95"/>
      <c r="KK47" s="94"/>
      <c r="KL47" s="96"/>
      <c r="KM47" s="97"/>
      <c r="KN47" s="97"/>
      <c r="KO47" s="97"/>
      <c r="KP47" s="93"/>
      <c r="KQ47" s="95"/>
      <c r="KR47" s="94"/>
      <c r="KS47" s="96"/>
      <c r="KT47" s="97"/>
      <c r="KU47" s="97"/>
      <c r="KV47" s="97"/>
      <c r="KW47" s="93"/>
      <c r="KX47" s="95"/>
      <c r="KY47" s="94"/>
      <c r="KZ47" s="96"/>
      <c r="LA47" s="97"/>
      <c r="LB47" s="97"/>
      <c r="LC47" s="97"/>
      <c r="LD47" s="93"/>
      <c r="LE47" s="95"/>
      <c r="LF47" s="94"/>
      <c r="LG47" s="96"/>
      <c r="LH47" s="97"/>
      <c r="LI47" s="97"/>
      <c r="LJ47" s="97"/>
      <c r="LK47" s="93"/>
      <c r="LL47" s="95"/>
      <c r="LM47" s="94"/>
      <c r="LN47" s="96"/>
      <c r="LO47" s="97"/>
      <c r="LP47" s="97"/>
      <c r="LQ47" s="97"/>
      <c r="LR47" s="93"/>
      <c r="LS47" s="95"/>
      <c r="LT47" s="94"/>
      <c r="LU47" s="96"/>
      <c r="LV47" s="97"/>
      <c r="LW47" s="97"/>
      <c r="LX47" s="97"/>
      <c r="LY47" s="93"/>
      <c r="LZ47" s="95"/>
      <c r="MA47" s="94"/>
      <c r="MB47" s="96"/>
      <c r="MC47" s="97"/>
      <c r="MD47" s="97"/>
      <c r="ME47" s="97"/>
      <c r="MF47" s="93"/>
      <c r="MG47" s="95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92" t="str">
        <f>IF(ISBLANK($GP$3),"",IF(ISBLANK(Tipy!FJ42),0,IF(AND(Tipy!FJ42=Výsledky!$GN$3,Tipy!FL42=Výsledky!$GP$3),50,0)))</f>
        <v/>
      </c>
      <c r="GL48" s="92" t="str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/>
      </c>
      <c r="GM48" s="92" t="str">
        <f>IF(ISBLANK($GP$3),"",IF(OR(Tipy!FM42=Výsledky!$GK$6,Tipy!FM42=Výsledky!$GK$7,Tipy!FM42=Výsledky!$GK$8,Tipy!FM42=Výsledky!$GK$9),30,0))</f>
        <v/>
      </c>
      <c r="GN48" s="92" t="str">
        <f>IF(ISBLANK($GP$3),"",IF(OR(Tipy!FN42=Výsledky!$GN$6,Tipy!FN42=Výsledky!$GN$7,Tipy!FN42=Výsledky!$GN$8,Tipy!FN42=Výsledky!$GN$9),10,0))</f>
        <v/>
      </c>
      <c r="GO48" s="93" t="str">
        <f>IF(ISBLANK($GP$3),"",IF(ISBLANK(Tipy!FJ42),0,IF(OR(AND(Tipy!FJ42=Výsledky!$GN$3,OR(Tipy!FL42=Výsledky!$GP$3+1,Tipy!FL42=Výsledky!$GP$3-1)),AND(Tipy!FL42=Výsledky!$GP$3,OR(Tipy!FJ42=Výsledky!$GN$3+1,Tipy!FJ42=Výsledky!$GN$3-1))),10,0)))</f>
        <v/>
      </c>
      <c r="GP48" s="95" t="str">
        <f>IF(ISBLANK($GP$3),"",IF(ISBLANK(Tipy!FJ42),"-",SUM(GK48:GO48)))</f>
        <v/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92">
        <f>IF(ISBLANK($HD$3),"",IF(ISBLANK(Tipy!FV42),0,IF(AND(Tipy!FV42=Výsledky!$HB$3,Tipy!FX42=Výsledky!$HD$3),50,0)))</f>
        <v>0</v>
      </c>
      <c r="GZ48" s="9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92">
        <f>IF(ISBLANK($HD$3),"",IF(OR(Tipy!FY42=Výsledky!$GY$6,Tipy!FY42=Výsledky!$GY$7,Tipy!FY42=Výsledky!$GY$8,Tipy!FY42=Výsledky!$GY$9),30,0))</f>
        <v>0</v>
      </c>
      <c r="HB48" s="92">
        <f>IF(ISBLANK($HD$3),"",IF(OR(Tipy!FZ42=Výsledky!$HB$6,Tipy!FZ42=Výsledky!$HB$7,Tipy!FZ42=Výsledky!$HB$8,Tipy!FZ42=Výsledky!$HB$9),10,0))</f>
        <v>0</v>
      </c>
      <c r="HC48" s="9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95">
        <f>IF(ISBLANK($HD$3),"",IF(ISBLANK(Tipy!FV42),"-",SUM(GY48:HC48)))</f>
        <v>0</v>
      </c>
      <c r="HE48" s="94"/>
      <c r="HF48" s="92">
        <f>IF(ISBLANK($HK$3),"",IF(ISBLANK(Tipy!GB42),0,IF(AND(Tipy!GB42=Výsledky!$HI$3,Tipy!GD42=Výsledky!$HK$3),50,0)))</f>
        <v>0</v>
      </c>
      <c r="HG48" s="9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92">
        <f>IF(ISBLANK($HK$3),"",IF(OR(Tipy!GE42=Výsledky!$HF$6,Tipy!GE42=Výsledky!$HF$7,Tipy!GE42=Výsledky!$HF$8,Tipy!GE42=Výsledky!$HF$9),30,0))</f>
        <v>0</v>
      </c>
      <c r="HI48" s="92">
        <f>IF(ISBLANK($HK$3),"",IF(OR(Tipy!GF42=Výsledky!$HI$6,Tipy!GF42=Výsledky!$HI$7,Tipy!GF42=Výsledky!$HI$8,Tipy!GF42=Výsledky!$HI$9),10,0))</f>
        <v>0</v>
      </c>
      <c r="HJ48" s="9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95">
        <f>IF(ISBLANK($HK$3),"",IF(ISBLANK(Tipy!GB42),"-",SUM(HF48:HJ48)))</f>
        <v>30</v>
      </c>
      <c r="HL48" s="94"/>
      <c r="HM48" s="92">
        <f>IF(ISBLANK($HR$3),"",IF(ISBLANK(Tipy!GH42),0,IF(AND(Tipy!GH42=Výsledky!$HP$3,Tipy!GJ42=Výsledky!$HR$3),50,0)))</f>
        <v>0</v>
      </c>
      <c r="HN48" s="9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92">
        <f>IF(ISBLANK($HR$3),"",IF(OR(Tipy!GK42=Výsledky!$HM$6,Tipy!GK42=Výsledky!$HM$7,Tipy!GK42=Výsledky!$HM$8,Tipy!GK42=Výsledky!$HM$9),30,0))</f>
        <v>0</v>
      </c>
      <c r="HP48" s="92">
        <f>IF(ISBLANK($HR$3),"",IF(OR(Tipy!GL42=Výsledky!$HP$6,Tipy!GL42=Výsledky!$HP$7,Tipy!GL42=Výsledky!$HP$8,Tipy!GL42=Výsledky!$HP$9),10,0))</f>
        <v>0</v>
      </c>
      <c r="HQ48" s="9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95">
        <f>IF(ISBLANK($HR$3),"",IF(ISBLANK(Tipy!GH42),"-",SUM(HM48:HQ48)))</f>
        <v>0</v>
      </c>
      <c r="HS48" s="94"/>
      <c r="HT48" s="92">
        <f>IF(ISBLANK($HY$3),"",IF(ISBLANK(Tipy!GN42),0,IF(AND(Tipy!GN42=Výsledky!$HW$3,Tipy!GP42=Výsledky!$HY$3),50,0)))</f>
        <v>50</v>
      </c>
      <c r="HU48" s="9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92">
        <f>IF(ISBLANK($HY$3),"",IF(OR(Tipy!GQ42=Výsledky!$HT$6,Tipy!GQ42=Výsledky!$HT$7,Tipy!GQ42=Výsledky!$HT$8,Tipy!GQ42=Výsledky!$HT$9),30,0))</f>
        <v>0</v>
      </c>
      <c r="HW48" s="92">
        <f>IF(ISBLANK($HY$3),"",IF(OR(Tipy!GR42=Výsledky!$HW$6,Tipy!GR42=Výsledky!$HW$7,Tipy!GR42=Výsledky!$HW$8,Tipy!GR42=Výsledky!$HW$9),10,0))</f>
        <v>10</v>
      </c>
      <c r="HX48" s="9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95">
        <f>IF(ISBLANK($HY$3),"",IF(ISBLANK(Tipy!GN42),"-",SUM(HT48:HX48)))</f>
        <v>60</v>
      </c>
      <c r="HZ48" s="94"/>
      <c r="IA48" s="96"/>
      <c r="IB48" s="97"/>
      <c r="IC48" s="97"/>
      <c r="ID48" s="97"/>
      <c r="IE48" s="93"/>
      <c r="IF48" s="95"/>
      <c r="IG48" s="94"/>
      <c r="IH48" s="96"/>
      <c r="II48" s="97"/>
      <c r="IJ48" s="97"/>
      <c r="IK48" s="97"/>
      <c r="IL48" s="93"/>
      <c r="IM48" s="95"/>
      <c r="IN48" s="94"/>
      <c r="IO48" s="96"/>
      <c r="IP48" s="97"/>
      <c r="IQ48" s="97"/>
      <c r="IR48" s="97"/>
      <c r="IS48" s="93"/>
      <c r="IT48" s="95"/>
      <c r="IU48" s="94"/>
      <c r="IV48" s="96"/>
      <c r="IW48" s="97"/>
      <c r="IX48" s="97"/>
      <c r="IY48" s="97"/>
      <c r="IZ48" s="93"/>
      <c r="JA48" s="95"/>
      <c r="JB48" s="94"/>
      <c r="JC48" s="96"/>
      <c r="JD48" s="97"/>
      <c r="JE48" s="97"/>
      <c r="JF48" s="97"/>
      <c r="JG48" s="93"/>
      <c r="JH48" s="95"/>
      <c r="JI48" s="94"/>
      <c r="JJ48" s="96"/>
      <c r="JK48" s="97"/>
      <c r="JL48" s="97"/>
      <c r="JM48" s="97"/>
      <c r="JN48" s="93"/>
      <c r="JO48" s="95"/>
      <c r="JP48" s="94"/>
      <c r="JQ48" s="96"/>
      <c r="JR48" s="97"/>
      <c r="JS48" s="97"/>
      <c r="JT48" s="97"/>
      <c r="JU48" s="93"/>
      <c r="JV48" s="95"/>
      <c r="JW48" s="94"/>
      <c r="JX48" s="96"/>
      <c r="JY48" s="97"/>
      <c r="JZ48" s="97"/>
      <c r="KA48" s="97"/>
      <c r="KB48" s="93"/>
      <c r="KC48" s="95"/>
      <c r="KD48" s="94"/>
      <c r="KE48" s="96"/>
      <c r="KF48" s="97"/>
      <c r="KG48" s="97"/>
      <c r="KH48" s="97"/>
      <c r="KI48" s="93"/>
      <c r="KJ48" s="95"/>
      <c r="KK48" s="94"/>
      <c r="KL48" s="96"/>
      <c r="KM48" s="97"/>
      <c r="KN48" s="97"/>
      <c r="KO48" s="97"/>
      <c r="KP48" s="93"/>
      <c r="KQ48" s="95"/>
      <c r="KR48" s="94"/>
      <c r="KS48" s="96"/>
      <c r="KT48" s="97"/>
      <c r="KU48" s="97"/>
      <c r="KV48" s="97"/>
      <c r="KW48" s="93"/>
      <c r="KX48" s="95"/>
      <c r="KY48" s="94"/>
      <c r="KZ48" s="96"/>
      <c r="LA48" s="97"/>
      <c r="LB48" s="97"/>
      <c r="LC48" s="97"/>
      <c r="LD48" s="93"/>
      <c r="LE48" s="95"/>
      <c r="LF48" s="94"/>
      <c r="LG48" s="96"/>
      <c r="LH48" s="97"/>
      <c r="LI48" s="97"/>
      <c r="LJ48" s="97"/>
      <c r="LK48" s="93"/>
      <c r="LL48" s="95"/>
      <c r="LM48" s="94"/>
      <c r="LN48" s="96"/>
      <c r="LO48" s="97"/>
      <c r="LP48" s="97"/>
      <c r="LQ48" s="97"/>
      <c r="LR48" s="93"/>
      <c r="LS48" s="95"/>
      <c r="LT48" s="94"/>
      <c r="LU48" s="96"/>
      <c r="LV48" s="97"/>
      <c r="LW48" s="97"/>
      <c r="LX48" s="97"/>
      <c r="LY48" s="93"/>
      <c r="LZ48" s="95"/>
      <c r="MA48" s="94"/>
      <c r="MB48" s="96"/>
      <c r="MC48" s="97"/>
      <c r="MD48" s="97"/>
      <c r="ME48" s="97"/>
      <c r="MF48" s="93"/>
      <c r="MG48" s="95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92" t="str">
        <f>IF(ISBLANK($GP$3),"",IF(ISBLANK(Tipy!FJ43),0,IF(AND(Tipy!FJ43=Výsledky!$GN$3,Tipy!FL43=Výsledky!$GP$3),50,0)))</f>
        <v/>
      </c>
      <c r="GL49" s="92" t="str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/>
      </c>
      <c r="GM49" s="92" t="str">
        <f>IF(ISBLANK($GP$3),"",IF(OR(Tipy!FM43=Výsledky!$GK$6,Tipy!FM43=Výsledky!$GK$7,Tipy!FM43=Výsledky!$GK$8,Tipy!FM43=Výsledky!$GK$9),30,0))</f>
        <v/>
      </c>
      <c r="GN49" s="92" t="str">
        <f>IF(ISBLANK($GP$3),"",IF(OR(Tipy!FN43=Výsledky!$GN$6,Tipy!FN43=Výsledky!$GN$7,Tipy!FN43=Výsledky!$GN$8,Tipy!FN43=Výsledky!$GN$9),10,0))</f>
        <v/>
      </c>
      <c r="GO49" s="93" t="str">
        <f>IF(ISBLANK($GP$3),"",IF(ISBLANK(Tipy!FJ43),0,IF(OR(AND(Tipy!FJ43=Výsledky!$GN$3,OR(Tipy!FL43=Výsledky!$GP$3+1,Tipy!FL43=Výsledky!$GP$3-1)),AND(Tipy!FL43=Výsledky!$GP$3,OR(Tipy!FJ43=Výsledky!$GN$3+1,Tipy!FJ43=Výsledky!$GN$3-1))),10,0)))</f>
        <v/>
      </c>
      <c r="GP49" s="95" t="str">
        <f>IF(ISBLANK($GP$3),"",IF(ISBLANK(Tipy!FJ43),"-",SUM(GK49:GO49)))</f>
        <v/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92">
        <f>IF(ISBLANK($HD$3),"",IF(ISBLANK(Tipy!FV43),0,IF(AND(Tipy!FV43=Výsledky!$HB$3,Tipy!FX43=Výsledky!$HD$3),50,0)))</f>
        <v>0</v>
      </c>
      <c r="GZ49" s="9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92">
        <f>IF(ISBLANK($HD$3),"",IF(OR(Tipy!FY43=Výsledky!$GY$6,Tipy!FY43=Výsledky!$GY$7,Tipy!FY43=Výsledky!$GY$8,Tipy!FY43=Výsledky!$GY$9),30,0))</f>
        <v>30</v>
      </c>
      <c r="HB49" s="92">
        <f>IF(ISBLANK($HD$3),"",IF(OR(Tipy!FZ43=Výsledky!$HB$6,Tipy!FZ43=Výsledky!$HB$7,Tipy!FZ43=Výsledky!$HB$8,Tipy!FZ43=Výsledky!$HB$9),10,0))</f>
        <v>0</v>
      </c>
      <c r="HC49" s="9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95">
        <f>IF(ISBLANK($HD$3),"",IF(ISBLANK(Tipy!FV43),"-",SUM(GY49:HC49)))</f>
        <v>30</v>
      </c>
      <c r="HE49" s="94"/>
      <c r="HF49" s="92">
        <f>IF(ISBLANK($HK$3),"",IF(ISBLANK(Tipy!GB43),0,IF(AND(Tipy!GB43=Výsledky!$HI$3,Tipy!GD43=Výsledky!$HK$3),50,0)))</f>
        <v>0</v>
      </c>
      <c r="HG49" s="9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92">
        <f>IF(ISBLANK($HK$3),"",IF(OR(Tipy!GE43=Výsledky!$HF$6,Tipy!GE43=Výsledky!$HF$7,Tipy!GE43=Výsledky!$HF$8,Tipy!GE43=Výsledky!$HF$9),30,0))</f>
        <v>0</v>
      </c>
      <c r="HI49" s="92">
        <f>IF(ISBLANK($HK$3),"",IF(OR(Tipy!GF43=Výsledky!$HI$6,Tipy!GF43=Výsledky!$HI$7,Tipy!GF43=Výsledky!$HI$8,Tipy!GF43=Výsledky!$HI$9),10,0))</f>
        <v>0</v>
      </c>
      <c r="HJ49" s="9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95" t="str">
        <f>IF(ISBLANK($HK$3),"",IF(ISBLANK(Tipy!GB43),"-",SUM(HF49:HJ49)))</f>
        <v>-</v>
      </c>
      <c r="HL49" s="94"/>
      <c r="HM49" s="92">
        <f>IF(ISBLANK($HR$3),"",IF(ISBLANK(Tipy!GH43),0,IF(AND(Tipy!GH43=Výsledky!$HP$3,Tipy!GJ43=Výsledky!$HR$3),50,0)))</f>
        <v>0</v>
      </c>
      <c r="HN49" s="9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92">
        <f>IF(ISBLANK($HR$3),"",IF(OR(Tipy!GK43=Výsledky!$HM$6,Tipy!GK43=Výsledky!$HM$7,Tipy!GK43=Výsledky!$HM$8,Tipy!GK43=Výsledky!$HM$9),30,0))</f>
        <v>0</v>
      </c>
      <c r="HP49" s="92">
        <f>IF(ISBLANK($HR$3),"",IF(OR(Tipy!GL43=Výsledky!$HP$6,Tipy!GL43=Výsledky!$HP$7,Tipy!GL43=Výsledky!$HP$8,Tipy!GL43=Výsledky!$HP$9),10,0))</f>
        <v>0</v>
      </c>
      <c r="HQ49" s="9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95" t="str">
        <f>IF(ISBLANK($HR$3),"",IF(ISBLANK(Tipy!GH43),"-",SUM(HM49:HQ49)))</f>
        <v>-</v>
      </c>
      <c r="HS49" s="94"/>
      <c r="HT49" s="92">
        <f>IF(ISBLANK($HY$3),"",IF(ISBLANK(Tipy!GN43),0,IF(AND(Tipy!GN43=Výsledky!$HW$3,Tipy!GP43=Výsledky!$HY$3),50,0)))</f>
        <v>0</v>
      </c>
      <c r="HU49" s="9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92">
        <f>IF(ISBLANK($HY$3),"",IF(OR(Tipy!GQ43=Výsledky!$HT$6,Tipy!GQ43=Výsledky!$HT$7,Tipy!GQ43=Výsledky!$HT$8,Tipy!GQ43=Výsledky!$HT$9),30,0))</f>
        <v>0</v>
      </c>
      <c r="HW49" s="92">
        <f>IF(ISBLANK($HY$3),"",IF(OR(Tipy!GR43=Výsledky!$HW$6,Tipy!GR43=Výsledky!$HW$7,Tipy!GR43=Výsledky!$HW$8,Tipy!GR43=Výsledky!$HW$9),10,0))</f>
        <v>0</v>
      </c>
      <c r="HX49" s="9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95">
        <f>IF(ISBLANK($HY$3),"",IF(ISBLANK(Tipy!GN43),"-",SUM(HT49:HX49)))</f>
        <v>20</v>
      </c>
      <c r="HZ49" s="94"/>
      <c r="IA49" s="96"/>
      <c r="IB49" s="97"/>
      <c r="IC49" s="97"/>
      <c r="ID49" s="97"/>
      <c r="IE49" s="93"/>
      <c r="IF49" s="95"/>
      <c r="IG49" s="94"/>
      <c r="IH49" s="96"/>
      <c r="II49" s="97"/>
      <c r="IJ49" s="97"/>
      <c r="IK49" s="97"/>
      <c r="IL49" s="93"/>
      <c r="IM49" s="95"/>
      <c r="IN49" s="94"/>
      <c r="IO49" s="96"/>
      <c r="IP49" s="97"/>
      <c r="IQ49" s="97"/>
      <c r="IR49" s="97"/>
      <c r="IS49" s="93"/>
      <c r="IT49" s="95"/>
      <c r="IU49" s="94"/>
      <c r="IV49" s="96"/>
      <c r="IW49" s="97"/>
      <c r="IX49" s="97"/>
      <c r="IY49" s="97"/>
      <c r="IZ49" s="93"/>
      <c r="JA49" s="95"/>
      <c r="JB49" s="94"/>
      <c r="JC49" s="96"/>
      <c r="JD49" s="97"/>
      <c r="JE49" s="97"/>
      <c r="JF49" s="97"/>
      <c r="JG49" s="93"/>
      <c r="JH49" s="95"/>
      <c r="JI49" s="94"/>
      <c r="JJ49" s="96"/>
      <c r="JK49" s="97"/>
      <c r="JL49" s="97"/>
      <c r="JM49" s="97"/>
      <c r="JN49" s="93"/>
      <c r="JO49" s="95"/>
      <c r="JP49" s="94"/>
      <c r="JQ49" s="96"/>
      <c r="JR49" s="97"/>
      <c r="JS49" s="97"/>
      <c r="JT49" s="97"/>
      <c r="JU49" s="93"/>
      <c r="JV49" s="95"/>
      <c r="JW49" s="94"/>
      <c r="JX49" s="96"/>
      <c r="JY49" s="97"/>
      <c r="JZ49" s="97"/>
      <c r="KA49" s="97"/>
      <c r="KB49" s="93"/>
      <c r="KC49" s="95"/>
      <c r="KD49" s="94"/>
      <c r="KE49" s="96"/>
      <c r="KF49" s="97"/>
      <c r="KG49" s="97"/>
      <c r="KH49" s="97"/>
      <c r="KI49" s="93"/>
      <c r="KJ49" s="95"/>
      <c r="KK49" s="94"/>
      <c r="KL49" s="96"/>
      <c r="KM49" s="97"/>
      <c r="KN49" s="97"/>
      <c r="KO49" s="97"/>
      <c r="KP49" s="93"/>
      <c r="KQ49" s="95"/>
      <c r="KR49" s="94"/>
      <c r="KS49" s="96"/>
      <c r="KT49" s="97"/>
      <c r="KU49" s="97"/>
      <c r="KV49" s="97"/>
      <c r="KW49" s="93"/>
      <c r="KX49" s="95"/>
      <c r="KY49" s="94"/>
      <c r="KZ49" s="96"/>
      <c r="LA49" s="97"/>
      <c r="LB49" s="97"/>
      <c r="LC49" s="97"/>
      <c r="LD49" s="93"/>
      <c r="LE49" s="95"/>
      <c r="LF49" s="94"/>
      <c r="LG49" s="96"/>
      <c r="LH49" s="97"/>
      <c r="LI49" s="97"/>
      <c r="LJ49" s="97"/>
      <c r="LK49" s="93"/>
      <c r="LL49" s="95"/>
      <c r="LM49" s="94"/>
      <c r="LN49" s="96"/>
      <c r="LO49" s="97"/>
      <c r="LP49" s="97"/>
      <c r="LQ49" s="97"/>
      <c r="LR49" s="93"/>
      <c r="LS49" s="95"/>
      <c r="LT49" s="94"/>
      <c r="LU49" s="96"/>
      <c r="LV49" s="97"/>
      <c r="LW49" s="97"/>
      <c r="LX49" s="97"/>
      <c r="LY49" s="93"/>
      <c r="LZ49" s="95"/>
      <c r="MA49" s="94"/>
      <c r="MB49" s="96"/>
      <c r="MC49" s="97"/>
      <c r="MD49" s="97"/>
      <c r="ME49" s="97"/>
      <c r="MF49" s="93"/>
      <c r="MG49" s="95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92" t="str">
        <f>IF(ISBLANK($GP$3),"",IF(ISBLANK(Tipy!FJ44),0,IF(AND(Tipy!FJ44=Výsledky!$GN$3,Tipy!FL44=Výsledky!$GP$3),50,0)))</f>
        <v/>
      </c>
      <c r="GL50" s="92" t="str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/>
      </c>
      <c r="GM50" s="92" t="str">
        <f>IF(ISBLANK($GP$3),"",IF(OR(Tipy!FM44=Výsledky!$GK$6,Tipy!FM44=Výsledky!$GK$7,Tipy!FM44=Výsledky!$GK$8,Tipy!FM44=Výsledky!$GK$9),30,0))</f>
        <v/>
      </c>
      <c r="GN50" s="92" t="str">
        <f>IF(ISBLANK($GP$3),"",IF(OR(Tipy!FN44=Výsledky!$GN$6,Tipy!FN44=Výsledky!$GN$7,Tipy!FN44=Výsledky!$GN$8,Tipy!FN44=Výsledky!$GN$9),10,0))</f>
        <v/>
      </c>
      <c r="GO50" s="93" t="str">
        <f>IF(ISBLANK($GP$3),"",IF(ISBLANK(Tipy!FJ44),0,IF(OR(AND(Tipy!FJ44=Výsledky!$GN$3,OR(Tipy!FL44=Výsledky!$GP$3+1,Tipy!FL44=Výsledky!$GP$3-1)),AND(Tipy!FL44=Výsledky!$GP$3,OR(Tipy!FJ44=Výsledky!$GN$3+1,Tipy!FJ44=Výsledky!$GN$3-1))),10,0)))</f>
        <v/>
      </c>
      <c r="GP50" s="95" t="str">
        <f>IF(ISBLANK($GP$3),"",IF(ISBLANK(Tipy!FJ44),"-",SUM(GK50:GO50)))</f>
        <v/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92">
        <f>IF(ISBLANK($HD$3),"",IF(ISBLANK(Tipy!FV44),0,IF(AND(Tipy!FV44=Výsledky!$HB$3,Tipy!FX44=Výsledky!$HD$3),50,0)))</f>
        <v>0</v>
      </c>
      <c r="GZ50" s="9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92">
        <f>IF(ISBLANK($HD$3),"",IF(OR(Tipy!FY44=Výsledky!$GY$6,Tipy!FY44=Výsledky!$GY$7,Tipy!FY44=Výsledky!$GY$8,Tipy!FY44=Výsledky!$GY$9),30,0))</f>
        <v>0</v>
      </c>
      <c r="HB50" s="92">
        <f>IF(ISBLANK($HD$3),"",IF(OR(Tipy!FZ44=Výsledky!$HB$6,Tipy!FZ44=Výsledky!$HB$7,Tipy!FZ44=Výsledky!$HB$8,Tipy!FZ44=Výsledky!$HB$9),10,0))</f>
        <v>0</v>
      </c>
      <c r="HC50" s="9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95" t="str">
        <f>IF(ISBLANK($HD$3),"",IF(ISBLANK(Tipy!FV44),"-",SUM(GY50:HC50)))</f>
        <v>-</v>
      </c>
      <c r="HE50" s="94"/>
      <c r="HF50" s="92">
        <f>IF(ISBLANK($HK$3),"",IF(ISBLANK(Tipy!GB44),0,IF(AND(Tipy!GB44=Výsledky!$HI$3,Tipy!GD44=Výsledky!$HK$3),50,0)))</f>
        <v>0</v>
      </c>
      <c r="HG50" s="9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92">
        <f>IF(ISBLANK($HK$3),"",IF(OR(Tipy!GE44=Výsledky!$HF$6,Tipy!GE44=Výsledky!$HF$7,Tipy!GE44=Výsledky!$HF$8,Tipy!GE44=Výsledky!$HF$9),30,0))</f>
        <v>0</v>
      </c>
      <c r="HI50" s="92">
        <f>IF(ISBLANK($HK$3),"",IF(OR(Tipy!GF44=Výsledky!$HI$6,Tipy!GF44=Výsledky!$HI$7,Tipy!GF44=Výsledky!$HI$8,Tipy!GF44=Výsledky!$HI$9),10,0))</f>
        <v>0</v>
      </c>
      <c r="HJ50" s="9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95" t="str">
        <f>IF(ISBLANK($HK$3),"",IF(ISBLANK(Tipy!GB44),"-",SUM(HF50:HJ50)))</f>
        <v>-</v>
      </c>
      <c r="HL50" s="94"/>
      <c r="HM50" s="92">
        <f>IF(ISBLANK($HR$3),"",IF(ISBLANK(Tipy!GH44),0,IF(AND(Tipy!GH44=Výsledky!$HP$3,Tipy!GJ44=Výsledky!$HR$3),50,0)))</f>
        <v>0</v>
      </c>
      <c r="HN50" s="9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92">
        <f>IF(ISBLANK($HR$3),"",IF(OR(Tipy!GK44=Výsledky!$HM$6,Tipy!GK44=Výsledky!$HM$7,Tipy!GK44=Výsledky!$HM$8,Tipy!GK44=Výsledky!$HM$9),30,0))</f>
        <v>0</v>
      </c>
      <c r="HP50" s="92">
        <f>IF(ISBLANK($HR$3),"",IF(OR(Tipy!GL44=Výsledky!$HP$6,Tipy!GL44=Výsledky!$HP$7,Tipy!GL44=Výsledky!$HP$8,Tipy!GL44=Výsledky!$HP$9),10,0))</f>
        <v>0</v>
      </c>
      <c r="HQ50" s="9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95" t="str">
        <f>IF(ISBLANK($HR$3),"",IF(ISBLANK(Tipy!GH44),"-",SUM(HM50:HQ50)))</f>
        <v>-</v>
      </c>
      <c r="HS50" s="94"/>
      <c r="HT50" s="92">
        <f>IF(ISBLANK($HY$3),"",IF(ISBLANK(Tipy!GN44),0,IF(AND(Tipy!GN44=Výsledky!$HW$3,Tipy!GP44=Výsledky!$HY$3),50,0)))</f>
        <v>0</v>
      </c>
      <c r="HU50" s="9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92">
        <f>IF(ISBLANK($HY$3),"",IF(OR(Tipy!GQ44=Výsledky!$HT$6,Tipy!GQ44=Výsledky!$HT$7,Tipy!GQ44=Výsledky!$HT$8,Tipy!GQ44=Výsledky!$HT$9),30,0))</f>
        <v>0</v>
      </c>
      <c r="HW50" s="92">
        <f>IF(ISBLANK($HY$3),"",IF(OR(Tipy!GR44=Výsledky!$HW$6,Tipy!GR44=Výsledky!$HW$7,Tipy!GR44=Výsledky!$HW$8,Tipy!GR44=Výsledky!$HW$9),10,0))</f>
        <v>0</v>
      </c>
      <c r="HX50" s="9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95" t="str">
        <f>IF(ISBLANK($HY$3),"",IF(ISBLANK(Tipy!GN44),"-",SUM(HT50:HX50)))</f>
        <v>-</v>
      </c>
      <c r="HZ50" s="94"/>
      <c r="IA50" s="96"/>
      <c r="IB50" s="97"/>
      <c r="IC50" s="97"/>
      <c r="ID50" s="97"/>
      <c r="IE50" s="93"/>
      <c r="IF50" s="95"/>
      <c r="IG50" s="94"/>
      <c r="IH50" s="96"/>
      <c r="II50" s="97"/>
      <c r="IJ50" s="97"/>
      <c r="IK50" s="97"/>
      <c r="IL50" s="93"/>
      <c r="IM50" s="95"/>
      <c r="IN50" s="94"/>
      <c r="IO50" s="96"/>
      <c r="IP50" s="97"/>
      <c r="IQ50" s="97"/>
      <c r="IR50" s="97"/>
      <c r="IS50" s="93"/>
      <c r="IT50" s="95"/>
      <c r="IU50" s="94"/>
      <c r="IV50" s="96"/>
      <c r="IW50" s="97"/>
      <c r="IX50" s="97"/>
      <c r="IY50" s="97"/>
      <c r="IZ50" s="93"/>
      <c r="JA50" s="95"/>
      <c r="JB50" s="94"/>
      <c r="JC50" s="96"/>
      <c r="JD50" s="97"/>
      <c r="JE50" s="97"/>
      <c r="JF50" s="97"/>
      <c r="JG50" s="93"/>
      <c r="JH50" s="95"/>
      <c r="JI50" s="94"/>
      <c r="JJ50" s="96"/>
      <c r="JK50" s="97"/>
      <c r="JL50" s="97"/>
      <c r="JM50" s="97"/>
      <c r="JN50" s="93"/>
      <c r="JO50" s="95"/>
      <c r="JP50" s="94"/>
      <c r="JQ50" s="96"/>
      <c r="JR50" s="97"/>
      <c r="JS50" s="97"/>
      <c r="JT50" s="97"/>
      <c r="JU50" s="93"/>
      <c r="JV50" s="95"/>
      <c r="JW50" s="94"/>
      <c r="JX50" s="96"/>
      <c r="JY50" s="97"/>
      <c r="JZ50" s="97"/>
      <c r="KA50" s="97"/>
      <c r="KB50" s="93"/>
      <c r="KC50" s="95"/>
      <c r="KD50" s="94"/>
      <c r="KE50" s="96"/>
      <c r="KF50" s="97"/>
      <c r="KG50" s="97"/>
      <c r="KH50" s="97"/>
      <c r="KI50" s="93"/>
      <c r="KJ50" s="95"/>
      <c r="KK50" s="94"/>
      <c r="KL50" s="96"/>
      <c r="KM50" s="97"/>
      <c r="KN50" s="97"/>
      <c r="KO50" s="97"/>
      <c r="KP50" s="93"/>
      <c r="KQ50" s="95"/>
      <c r="KR50" s="94"/>
      <c r="KS50" s="96"/>
      <c r="KT50" s="97"/>
      <c r="KU50" s="97"/>
      <c r="KV50" s="97"/>
      <c r="KW50" s="93"/>
      <c r="KX50" s="95"/>
      <c r="KY50" s="94"/>
      <c r="KZ50" s="96"/>
      <c r="LA50" s="97"/>
      <c r="LB50" s="97"/>
      <c r="LC50" s="97"/>
      <c r="LD50" s="93"/>
      <c r="LE50" s="95"/>
      <c r="LF50" s="94"/>
      <c r="LG50" s="96"/>
      <c r="LH50" s="97"/>
      <c r="LI50" s="97"/>
      <c r="LJ50" s="97"/>
      <c r="LK50" s="93"/>
      <c r="LL50" s="95"/>
      <c r="LM50" s="94"/>
      <c r="LN50" s="96"/>
      <c r="LO50" s="97"/>
      <c r="LP50" s="97"/>
      <c r="LQ50" s="97"/>
      <c r="LR50" s="93"/>
      <c r="LS50" s="95"/>
      <c r="LT50" s="94"/>
      <c r="LU50" s="96"/>
      <c r="LV50" s="97"/>
      <c r="LW50" s="97"/>
      <c r="LX50" s="97"/>
      <c r="LY50" s="93"/>
      <c r="LZ50" s="95"/>
      <c r="MA50" s="94"/>
      <c r="MB50" s="96"/>
      <c r="MC50" s="97"/>
      <c r="MD50" s="97"/>
      <c r="ME50" s="97"/>
      <c r="MF50" s="93"/>
      <c r="MG50" s="95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92" t="str">
        <f>IF(ISBLANK($GP$3),"",IF(ISBLANK(Tipy!FJ45),0,IF(AND(Tipy!FJ45=Výsledky!$GN$3,Tipy!FL45=Výsledky!$GP$3),50,0)))</f>
        <v/>
      </c>
      <c r="GL51" s="92" t="str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/>
      </c>
      <c r="GM51" s="92" t="str">
        <f>IF(ISBLANK($GP$3),"",IF(OR(Tipy!FM45=Výsledky!$GK$6,Tipy!FM45=Výsledky!$GK$7,Tipy!FM45=Výsledky!$GK$8,Tipy!FM45=Výsledky!$GK$9),30,0))</f>
        <v/>
      </c>
      <c r="GN51" s="92" t="str">
        <f>IF(ISBLANK($GP$3),"",IF(OR(Tipy!FN45=Výsledky!$GN$6,Tipy!FN45=Výsledky!$GN$7,Tipy!FN45=Výsledky!$GN$8,Tipy!FN45=Výsledky!$GN$9),10,0))</f>
        <v/>
      </c>
      <c r="GO51" s="93" t="str">
        <f>IF(ISBLANK($GP$3),"",IF(ISBLANK(Tipy!FJ45),0,IF(OR(AND(Tipy!FJ45=Výsledky!$GN$3,OR(Tipy!FL45=Výsledky!$GP$3+1,Tipy!FL45=Výsledky!$GP$3-1)),AND(Tipy!FL45=Výsledky!$GP$3,OR(Tipy!FJ45=Výsledky!$GN$3+1,Tipy!FJ45=Výsledky!$GN$3-1))),10,0)))</f>
        <v/>
      </c>
      <c r="GP51" s="95" t="str">
        <f>IF(ISBLANK($GP$3),"",IF(ISBLANK(Tipy!FJ45),"-",SUM(GK51:GO51)))</f>
        <v/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92">
        <f>IF(ISBLANK($HD$3),"",IF(ISBLANK(Tipy!FV45),0,IF(AND(Tipy!FV45=Výsledky!$HB$3,Tipy!FX45=Výsledky!$HD$3),50,0)))</f>
        <v>0</v>
      </c>
      <c r="GZ51" s="9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92">
        <f>IF(ISBLANK($HD$3),"",IF(OR(Tipy!FY45=Výsledky!$GY$6,Tipy!FY45=Výsledky!$GY$7,Tipy!FY45=Výsledky!$GY$8,Tipy!FY45=Výsledky!$GY$9),30,0))</f>
        <v>0</v>
      </c>
      <c r="HB51" s="92">
        <f>IF(ISBLANK($HD$3),"",IF(OR(Tipy!FZ45=Výsledky!$HB$6,Tipy!FZ45=Výsledky!$HB$7,Tipy!FZ45=Výsledky!$HB$8,Tipy!FZ45=Výsledky!$HB$9),10,0))</f>
        <v>0</v>
      </c>
      <c r="HC51" s="9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95">
        <f>IF(ISBLANK($HD$3),"",IF(ISBLANK(Tipy!FV45),"-",SUM(GY51:HC51)))</f>
        <v>20</v>
      </c>
      <c r="HE51" s="94"/>
      <c r="HF51" s="92">
        <f>IF(ISBLANK($HK$3),"",IF(ISBLANK(Tipy!GB45),0,IF(AND(Tipy!GB45=Výsledky!$HI$3,Tipy!GD45=Výsledky!$HK$3),50,0)))</f>
        <v>0</v>
      </c>
      <c r="HG51" s="9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92">
        <f>IF(ISBLANK($HK$3),"",IF(OR(Tipy!GE45=Výsledky!$HF$6,Tipy!GE45=Výsledky!$HF$7,Tipy!GE45=Výsledky!$HF$8,Tipy!GE45=Výsledky!$HF$9),30,0))</f>
        <v>0</v>
      </c>
      <c r="HI51" s="92">
        <f>IF(ISBLANK($HK$3),"",IF(OR(Tipy!GF45=Výsledky!$HI$6,Tipy!GF45=Výsledky!$HI$7,Tipy!GF45=Výsledky!$HI$8,Tipy!GF45=Výsledky!$HI$9),10,0))</f>
        <v>0</v>
      </c>
      <c r="HJ51" s="9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95">
        <f>IF(ISBLANK($HK$3),"",IF(ISBLANK(Tipy!GB45),"-",SUM(HF51:HJ51)))</f>
        <v>20</v>
      </c>
      <c r="HL51" s="94"/>
      <c r="HM51" s="92">
        <f>IF(ISBLANK($HR$3),"",IF(ISBLANK(Tipy!GH45),0,IF(AND(Tipy!GH45=Výsledky!$HP$3,Tipy!GJ45=Výsledky!$HR$3),50,0)))</f>
        <v>0</v>
      </c>
      <c r="HN51" s="9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92">
        <f>IF(ISBLANK($HR$3),"",IF(OR(Tipy!GK45=Výsledky!$HM$6,Tipy!GK45=Výsledky!$HM$7,Tipy!GK45=Výsledky!$HM$8,Tipy!GK45=Výsledky!$HM$9),30,0))</f>
        <v>0</v>
      </c>
      <c r="HP51" s="92">
        <f>IF(ISBLANK($HR$3),"",IF(OR(Tipy!GL45=Výsledky!$HP$6,Tipy!GL45=Výsledky!$HP$7,Tipy!GL45=Výsledky!$HP$8,Tipy!GL45=Výsledky!$HP$9),10,0))</f>
        <v>0</v>
      </c>
      <c r="HQ51" s="9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95">
        <f>IF(ISBLANK($HR$3),"",IF(ISBLANK(Tipy!GH45),"-",SUM(HM51:HQ51)))</f>
        <v>20</v>
      </c>
      <c r="HS51" s="94"/>
      <c r="HT51" s="92">
        <f>IF(ISBLANK($HY$3),"",IF(ISBLANK(Tipy!GN45),0,IF(AND(Tipy!GN45=Výsledky!$HW$3,Tipy!GP45=Výsledky!$HY$3),50,0)))</f>
        <v>0</v>
      </c>
      <c r="HU51" s="9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92">
        <f>IF(ISBLANK($HY$3),"",IF(OR(Tipy!GQ45=Výsledky!$HT$6,Tipy!GQ45=Výsledky!$HT$7,Tipy!GQ45=Výsledky!$HT$8,Tipy!GQ45=Výsledky!$HT$9),30,0))</f>
        <v>0</v>
      </c>
      <c r="HW51" s="92">
        <f>IF(ISBLANK($HY$3),"",IF(OR(Tipy!GR45=Výsledky!$HW$6,Tipy!GR45=Výsledky!$HW$7,Tipy!GR45=Výsledky!$HW$8,Tipy!GR45=Výsledky!$HW$9),10,0))</f>
        <v>10</v>
      </c>
      <c r="HX51" s="9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95">
        <f>IF(ISBLANK($HY$3),"",IF(ISBLANK(Tipy!GN45),"-",SUM(HT51:HX51)))</f>
        <v>30</v>
      </c>
      <c r="HZ51" s="94"/>
      <c r="IA51" s="96"/>
      <c r="IB51" s="97"/>
      <c r="IC51" s="97"/>
      <c r="ID51" s="97"/>
      <c r="IE51" s="93"/>
      <c r="IF51" s="95"/>
      <c r="IG51" s="94"/>
      <c r="IH51" s="96"/>
      <c r="II51" s="97"/>
      <c r="IJ51" s="97"/>
      <c r="IK51" s="97"/>
      <c r="IL51" s="93"/>
      <c r="IM51" s="95"/>
      <c r="IN51" s="94"/>
      <c r="IO51" s="96"/>
      <c r="IP51" s="97"/>
      <c r="IQ51" s="97"/>
      <c r="IR51" s="97"/>
      <c r="IS51" s="93"/>
      <c r="IT51" s="95"/>
      <c r="IU51" s="94"/>
      <c r="IV51" s="96"/>
      <c r="IW51" s="97"/>
      <c r="IX51" s="97"/>
      <c r="IY51" s="97"/>
      <c r="IZ51" s="93"/>
      <c r="JA51" s="95"/>
      <c r="JB51" s="94"/>
      <c r="JC51" s="96"/>
      <c r="JD51" s="97"/>
      <c r="JE51" s="97"/>
      <c r="JF51" s="97"/>
      <c r="JG51" s="93"/>
      <c r="JH51" s="95"/>
      <c r="JI51" s="94"/>
      <c r="JJ51" s="96"/>
      <c r="JK51" s="97"/>
      <c r="JL51" s="97"/>
      <c r="JM51" s="97"/>
      <c r="JN51" s="93"/>
      <c r="JO51" s="95"/>
      <c r="JP51" s="94"/>
      <c r="JQ51" s="96"/>
      <c r="JR51" s="97"/>
      <c r="JS51" s="97"/>
      <c r="JT51" s="97"/>
      <c r="JU51" s="93"/>
      <c r="JV51" s="95"/>
      <c r="JW51" s="94"/>
      <c r="JX51" s="96"/>
      <c r="JY51" s="97"/>
      <c r="JZ51" s="97"/>
      <c r="KA51" s="97"/>
      <c r="KB51" s="93"/>
      <c r="KC51" s="95"/>
      <c r="KD51" s="94"/>
      <c r="KE51" s="96"/>
      <c r="KF51" s="97"/>
      <c r="KG51" s="97"/>
      <c r="KH51" s="97"/>
      <c r="KI51" s="93"/>
      <c r="KJ51" s="95"/>
      <c r="KK51" s="94"/>
      <c r="KL51" s="96"/>
      <c r="KM51" s="97"/>
      <c r="KN51" s="97"/>
      <c r="KO51" s="97"/>
      <c r="KP51" s="93"/>
      <c r="KQ51" s="95"/>
      <c r="KR51" s="94"/>
      <c r="KS51" s="96"/>
      <c r="KT51" s="97"/>
      <c r="KU51" s="97"/>
      <c r="KV51" s="97"/>
      <c r="KW51" s="93"/>
      <c r="KX51" s="95"/>
      <c r="KY51" s="94"/>
      <c r="KZ51" s="96"/>
      <c r="LA51" s="97"/>
      <c r="LB51" s="97"/>
      <c r="LC51" s="97"/>
      <c r="LD51" s="93"/>
      <c r="LE51" s="95"/>
      <c r="LF51" s="94"/>
      <c r="LG51" s="96"/>
      <c r="LH51" s="97"/>
      <c r="LI51" s="97"/>
      <c r="LJ51" s="97"/>
      <c r="LK51" s="93"/>
      <c r="LL51" s="95"/>
      <c r="LM51" s="94"/>
      <c r="LN51" s="96"/>
      <c r="LO51" s="97"/>
      <c r="LP51" s="97"/>
      <c r="LQ51" s="97"/>
      <c r="LR51" s="93"/>
      <c r="LS51" s="95"/>
      <c r="LT51" s="94"/>
      <c r="LU51" s="96"/>
      <c r="LV51" s="97"/>
      <c r="LW51" s="97"/>
      <c r="LX51" s="97"/>
      <c r="LY51" s="93"/>
      <c r="LZ51" s="95"/>
      <c r="MA51" s="94"/>
      <c r="MB51" s="96"/>
      <c r="MC51" s="97"/>
      <c r="MD51" s="97"/>
      <c r="ME51" s="97"/>
      <c r="MF51" s="93"/>
      <c r="MG51" s="95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92" t="str">
        <f>IF(ISBLANK($GP$3),"",IF(ISBLANK(Tipy!FJ46),0,IF(AND(Tipy!FJ46=Výsledky!$GN$3,Tipy!FL46=Výsledky!$GP$3),50,0)))</f>
        <v/>
      </c>
      <c r="GL52" s="92" t="str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/>
      </c>
      <c r="GM52" s="92" t="str">
        <f>IF(ISBLANK($GP$3),"",IF(OR(Tipy!FM46=Výsledky!$GK$6,Tipy!FM46=Výsledky!$GK$7,Tipy!FM46=Výsledky!$GK$8,Tipy!FM46=Výsledky!$GK$9),30,0))</f>
        <v/>
      </c>
      <c r="GN52" s="92" t="str">
        <f>IF(ISBLANK($GP$3),"",IF(OR(Tipy!FN46=Výsledky!$GN$6,Tipy!FN46=Výsledky!$GN$7,Tipy!FN46=Výsledky!$GN$8,Tipy!FN46=Výsledky!$GN$9),10,0))</f>
        <v/>
      </c>
      <c r="GO52" s="93" t="str">
        <f>IF(ISBLANK($GP$3),"",IF(ISBLANK(Tipy!FJ46),0,IF(OR(AND(Tipy!FJ46=Výsledky!$GN$3,OR(Tipy!FL46=Výsledky!$GP$3+1,Tipy!FL46=Výsledky!$GP$3-1)),AND(Tipy!FL46=Výsledky!$GP$3,OR(Tipy!FJ46=Výsledky!$GN$3+1,Tipy!FJ46=Výsledky!$GN$3-1))),10,0)))</f>
        <v/>
      </c>
      <c r="GP52" s="95" t="str">
        <f>IF(ISBLANK($GP$3),"",IF(ISBLANK(Tipy!FJ46),"-",SUM(GK52:GO52)))</f>
        <v/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92">
        <f>IF(ISBLANK($HD$3),"",IF(ISBLANK(Tipy!FV46),0,IF(AND(Tipy!FV46=Výsledky!$HB$3,Tipy!FX46=Výsledky!$HD$3),50,0)))</f>
        <v>50</v>
      </c>
      <c r="GZ52" s="9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92">
        <f>IF(ISBLANK($HD$3),"",IF(OR(Tipy!FY46=Výsledky!$GY$6,Tipy!FY46=Výsledky!$GY$7,Tipy!FY46=Výsledky!$GY$8,Tipy!FY46=Výsledky!$GY$9),30,0))</f>
        <v>30</v>
      </c>
      <c r="HB52" s="92">
        <f>IF(ISBLANK($HD$3),"",IF(OR(Tipy!FZ46=Výsledky!$HB$6,Tipy!FZ46=Výsledky!$HB$7,Tipy!FZ46=Výsledky!$HB$8,Tipy!FZ46=Výsledky!$HB$9),10,0))</f>
        <v>0</v>
      </c>
      <c r="HC52" s="9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95">
        <f>IF(ISBLANK($HD$3),"",IF(ISBLANK(Tipy!FV46),"-",SUM(GY52:HC52)))</f>
        <v>80</v>
      </c>
      <c r="HE52" s="94"/>
      <c r="HF52" s="92">
        <f>IF(ISBLANK($HK$3),"",IF(ISBLANK(Tipy!GB46),0,IF(AND(Tipy!GB46=Výsledky!$HI$3,Tipy!GD46=Výsledky!$HK$3),50,0)))</f>
        <v>50</v>
      </c>
      <c r="HG52" s="9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92">
        <f>IF(ISBLANK($HK$3),"",IF(OR(Tipy!GE46=Výsledky!$HF$6,Tipy!GE46=Výsledky!$HF$7,Tipy!GE46=Výsledky!$HF$8,Tipy!GE46=Výsledky!$HF$9),30,0))</f>
        <v>0</v>
      </c>
      <c r="HI52" s="92">
        <f>IF(ISBLANK($HK$3),"",IF(OR(Tipy!GF46=Výsledky!$HI$6,Tipy!GF46=Výsledky!$HI$7,Tipy!GF46=Výsledky!$HI$8,Tipy!GF46=Výsledky!$HI$9),10,0))</f>
        <v>0</v>
      </c>
      <c r="HJ52" s="9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95">
        <f>IF(ISBLANK($HK$3),"",IF(ISBLANK(Tipy!GB46),"-",SUM(HF52:HJ52)))</f>
        <v>50</v>
      </c>
      <c r="HL52" s="94"/>
      <c r="HM52" s="92">
        <f>IF(ISBLANK($HR$3),"",IF(ISBLANK(Tipy!GH46),0,IF(AND(Tipy!GH46=Výsledky!$HP$3,Tipy!GJ46=Výsledky!$HR$3),50,0)))</f>
        <v>0</v>
      </c>
      <c r="HN52" s="9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92">
        <f>IF(ISBLANK($HR$3),"",IF(OR(Tipy!GK46=Výsledky!$HM$6,Tipy!GK46=Výsledky!$HM$7,Tipy!GK46=Výsledky!$HM$8,Tipy!GK46=Výsledky!$HM$9),30,0))</f>
        <v>0</v>
      </c>
      <c r="HP52" s="92">
        <f>IF(ISBLANK($HR$3),"",IF(OR(Tipy!GL46=Výsledky!$HP$6,Tipy!GL46=Výsledky!$HP$7,Tipy!GL46=Výsledky!$HP$8,Tipy!GL46=Výsledky!$HP$9),10,0))</f>
        <v>0</v>
      </c>
      <c r="HQ52" s="9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95">
        <f>IF(ISBLANK($HR$3),"",IF(ISBLANK(Tipy!GH46),"-",SUM(HM52:HQ52)))</f>
        <v>0</v>
      </c>
      <c r="HS52" s="94"/>
      <c r="HT52" s="92">
        <f>IF(ISBLANK($HY$3),"",IF(ISBLANK(Tipy!GN46),0,IF(AND(Tipy!GN46=Výsledky!$HW$3,Tipy!GP46=Výsledky!$HY$3),50,0)))</f>
        <v>0</v>
      </c>
      <c r="HU52" s="9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92">
        <f>IF(ISBLANK($HY$3),"",IF(OR(Tipy!GQ46=Výsledky!$HT$6,Tipy!GQ46=Výsledky!$HT$7,Tipy!GQ46=Výsledky!$HT$8,Tipy!GQ46=Výsledky!$HT$9),30,0))</f>
        <v>0</v>
      </c>
      <c r="HW52" s="92">
        <f>IF(ISBLANK($HY$3),"",IF(OR(Tipy!GR46=Výsledky!$HW$6,Tipy!GR46=Výsledky!$HW$7,Tipy!GR46=Výsledky!$HW$8,Tipy!GR46=Výsledky!$HW$9),10,0))</f>
        <v>10</v>
      </c>
      <c r="HX52" s="9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95">
        <f>IF(ISBLANK($HY$3),"",IF(ISBLANK(Tipy!GN46),"-",SUM(HT52:HX52)))</f>
        <v>30</v>
      </c>
      <c r="HZ52" s="94"/>
      <c r="IA52" s="96"/>
      <c r="IB52" s="97"/>
      <c r="IC52" s="97"/>
      <c r="ID52" s="97"/>
      <c r="IE52" s="93"/>
      <c r="IF52" s="95"/>
      <c r="IG52" s="94"/>
      <c r="IH52" s="96"/>
      <c r="II52" s="97"/>
      <c r="IJ52" s="97"/>
      <c r="IK52" s="97"/>
      <c r="IL52" s="93"/>
      <c r="IM52" s="95"/>
      <c r="IN52" s="94"/>
      <c r="IO52" s="96"/>
      <c r="IP52" s="97"/>
      <c r="IQ52" s="97"/>
      <c r="IR52" s="97"/>
      <c r="IS52" s="93"/>
      <c r="IT52" s="95"/>
      <c r="IU52" s="94"/>
      <c r="IV52" s="96"/>
      <c r="IW52" s="97"/>
      <c r="IX52" s="97"/>
      <c r="IY52" s="97"/>
      <c r="IZ52" s="93"/>
      <c r="JA52" s="95"/>
      <c r="JB52" s="94"/>
      <c r="JC52" s="96"/>
      <c r="JD52" s="97"/>
      <c r="JE52" s="97"/>
      <c r="JF52" s="97"/>
      <c r="JG52" s="93"/>
      <c r="JH52" s="95"/>
      <c r="JI52" s="94"/>
      <c r="JJ52" s="96"/>
      <c r="JK52" s="97"/>
      <c r="JL52" s="97"/>
      <c r="JM52" s="97"/>
      <c r="JN52" s="93"/>
      <c r="JO52" s="95"/>
      <c r="JP52" s="94"/>
      <c r="JQ52" s="96"/>
      <c r="JR52" s="97"/>
      <c r="JS52" s="97"/>
      <c r="JT52" s="97"/>
      <c r="JU52" s="93"/>
      <c r="JV52" s="95"/>
      <c r="JW52" s="94"/>
      <c r="JX52" s="96"/>
      <c r="JY52" s="97"/>
      <c r="JZ52" s="97"/>
      <c r="KA52" s="97"/>
      <c r="KB52" s="93"/>
      <c r="KC52" s="95"/>
      <c r="KD52" s="94"/>
      <c r="KE52" s="96"/>
      <c r="KF52" s="97"/>
      <c r="KG52" s="97"/>
      <c r="KH52" s="97"/>
      <c r="KI52" s="93"/>
      <c r="KJ52" s="95"/>
      <c r="KK52" s="94"/>
      <c r="KL52" s="96"/>
      <c r="KM52" s="97"/>
      <c r="KN52" s="97"/>
      <c r="KO52" s="97"/>
      <c r="KP52" s="93"/>
      <c r="KQ52" s="95"/>
      <c r="KR52" s="94"/>
      <c r="KS52" s="96"/>
      <c r="KT52" s="97"/>
      <c r="KU52" s="97"/>
      <c r="KV52" s="97"/>
      <c r="KW52" s="93"/>
      <c r="KX52" s="95"/>
      <c r="KY52" s="94"/>
      <c r="KZ52" s="96"/>
      <c r="LA52" s="97"/>
      <c r="LB52" s="97"/>
      <c r="LC52" s="97"/>
      <c r="LD52" s="93"/>
      <c r="LE52" s="95"/>
      <c r="LF52" s="94"/>
      <c r="LG52" s="96"/>
      <c r="LH52" s="97"/>
      <c r="LI52" s="97"/>
      <c r="LJ52" s="97"/>
      <c r="LK52" s="93"/>
      <c r="LL52" s="95"/>
      <c r="LM52" s="94"/>
      <c r="LN52" s="96"/>
      <c r="LO52" s="97"/>
      <c r="LP52" s="97"/>
      <c r="LQ52" s="97"/>
      <c r="LR52" s="93"/>
      <c r="LS52" s="95"/>
      <c r="LT52" s="94"/>
      <c r="LU52" s="96"/>
      <c r="LV52" s="97"/>
      <c r="LW52" s="97"/>
      <c r="LX52" s="97"/>
      <c r="LY52" s="93"/>
      <c r="LZ52" s="95"/>
      <c r="MA52" s="94"/>
      <c r="MB52" s="96"/>
      <c r="MC52" s="97"/>
      <c r="MD52" s="97"/>
      <c r="ME52" s="97"/>
      <c r="MF52" s="93"/>
      <c r="MG52" s="95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92" t="str">
        <f>IF(ISBLANK($GP$3),"",IF(ISBLANK(Tipy!FJ47),0,IF(AND(Tipy!FJ47=Výsledky!$GN$3,Tipy!FL47=Výsledky!$GP$3),50,0)))</f>
        <v/>
      </c>
      <c r="GL53" s="92" t="str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/>
      </c>
      <c r="GM53" s="92" t="str">
        <f>IF(ISBLANK($GP$3),"",IF(OR(Tipy!FM47=Výsledky!$GK$6,Tipy!FM47=Výsledky!$GK$7,Tipy!FM47=Výsledky!$GK$8,Tipy!FM47=Výsledky!$GK$9),30,0))</f>
        <v/>
      </c>
      <c r="GN53" s="92" t="str">
        <f>IF(ISBLANK($GP$3),"",IF(OR(Tipy!FN47=Výsledky!$GN$6,Tipy!FN47=Výsledky!$GN$7,Tipy!FN47=Výsledky!$GN$8,Tipy!FN47=Výsledky!$GN$9),10,0))</f>
        <v/>
      </c>
      <c r="GO53" s="93" t="str">
        <f>IF(ISBLANK($GP$3),"",IF(ISBLANK(Tipy!FJ47),0,IF(OR(AND(Tipy!FJ47=Výsledky!$GN$3,OR(Tipy!FL47=Výsledky!$GP$3+1,Tipy!FL47=Výsledky!$GP$3-1)),AND(Tipy!FL47=Výsledky!$GP$3,OR(Tipy!FJ47=Výsledky!$GN$3+1,Tipy!FJ47=Výsledky!$GN$3-1))),10,0)))</f>
        <v/>
      </c>
      <c r="GP53" s="95" t="str">
        <f>IF(ISBLANK($GP$3),"",IF(ISBLANK(Tipy!FJ47),"-",SUM(GK53:GO53)))</f>
        <v/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92">
        <f>IF(ISBLANK($HD$3),"",IF(ISBLANK(Tipy!FV47),0,IF(AND(Tipy!FV47=Výsledky!$HB$3,Tipy!FX47=Výsledky!$HD$3),50,0)))</f>
        <v>0</v>
      </c>
      <c r="GZ53" s="9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92">
        <f>IF(ISBLANK($HD$3),"",IF(OR(Tipy!FY47=Výsledky!$GY$6,Tipy!FY47=Výsledky!$GY$7,Tipy!FY47=Výsledky!$GY$8,Tipy!FY47=Výsledky!$GY$9),30,0))</f>
        <v>0</v>
      </c>
      <c r="HB53" s="92">
        <f>IF(ISBLANK($HD$3),"",IF(OR(Tipy!FZ47=Výsledky!$HB$6,Tipy!FZ47=Výsledky!$HB$7,Tipy!FZ47=Výsledky!$HB$8,Tipy!FZ47=Výsledky!$HB$9),10,0))</f>
        <v>0</v>
      </c>
      <c r="HC53" s="9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95" t="str">
        <f>IF(ISBLANK($HD$3),"",IF(ISBLANK(Tipy!FV47),"-",SUM(GY53:HC53)))</f>
        <v>-</v>
      </c>
      <c r="HE53" s="94"/>
      <c r="HF53" s="92">
        <f>IF(ISBLANK($HK$3),"",IF(ISBLANK(Tipy!GB47),0,IF(AND(Tipy!GB47=Výsledky!$HI$3,Tipy!GD47=Výsledky!$HK$3),50,0)))</f>
        <v>0</v>
      </c>
      <c r="HG53" s="9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92">
        <f>IF(ISBLANK($HK$3),"",IF(OR(Tipy!GE47=Výsledky!$HF$6,Tipy!GE47=Výsledky!$HF$7,Tipy!GE47=Výsledky!$HF$8,Tipy!GE47=Výsledky!$HF$9),30,0))</f>
        <v>0</v>
      </c>
      <c r="HI53" s="92">
        <f>IF(ISBLANK($HK$3),"",IF(OR(Tipy!GF47=Výsledky!$HI$6,Tipy!GF47=Výsledky!$HI$7,Tipy!GF47=Výsledky!$HI$8,Tipy!GF47=Výsledky!$HI$9),10,0))</f>
        <v>0</v>
      </c>
      <c r="HJ53" s="9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95" t="str">
        <f>IF(ISBLANK($HK$3),"",IF(ISBLANK(Tipy!GB47),"-",SUM(HF53:HJ53)))</f>
        <v>-</v>
      </c>
      <c r="HL53" s="94"/>
      <c r="HM53" s="92">
        <f>IF(ISBLANK($HR$3),"",IF(ISBLANK(Tipy!GH47),0,IF(AND(Tipy!GH47=Výsledky!$HP$3,Tipy!GJ47=Výsledky!$HR$3),50,0)))</f>
        <v>0</v>
      </c>
      <c r="HN53" s="9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92">
        <f>IF(ISBLANK($HR$3),"",IF(OR(Tipy!GK47=Výsledky!$HM$6,Tipy!GK47=Výsledky!$HM$7,Tipy!GK47=Výsledky!$HM$8,Tipy!GK47=Výsledky!$HM$9),30,0))</f>
        <v>0</v>
      </c>
      <c r="HP53" s="92">
        <f>IF(ISBLANK($HR$3),"",IF(OR(Tipy!GL47=Výsledky!$HP$6,Tipy!GL47=Výsledky!$HP$7,Tipy!GL47=Výsledky!$HP$8,Tipy!GL47=Výsledky!$HP$9),10,0))</f>
        <v>0</v>
      </c>
      <c r="HQ53" s="9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95" t="str">
        <f>IF(ISBLANK($HR$3),"",IF(ISBLANK(Tipy!GH47),"-",SUM(HM53:HQ53)))</f>
        <v>-</v>
      </c>
      <c r="HS53" s="94"/>
      <c r="HT53" s="92">
        <f>IF(ISBLANK($HY$3),"",IF(ISBLANK(Tipy!GN47),0,IF(AND(Tipy!GN47=Výsledky!$HW$3,Tipy!GP47=Výsledky!$HY$3),50,0)))</f>
        <v>0</v>
      </c>
      <c r="HU53" s="9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92">
        <f>IF(ISBLANK($HY$3),"",IF(OR(Tipy!GQ47=Výsledky!$HT$6,Tipy!GQ47=Výsledky!$HT$7,Tipy!GQ47=Výsledky!$HT$8,Tipy!GQ47=Výsledky!$HT$9),30,0))</f>
        <v>0</v>
      </c>
      <c r="HW53" s="92">
        <f>IF(ISBLANK($HY$3),"",IF(OR(Tipy!GR47=Výsledky!$HW$6,Tipy!GR47=Výsledky!$HW$7,Tipy!GR47=Výsledky!$HW$8,Tipy!GR47=Výsledky!$HW$9),10,0))</f>
        <v>0</v>
      </c>
      <c r="HX53" s="9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95" t="str">
        <f>IF(ISBLANK($HY$3),"",IF(ISBLANK(Tipy!GN47),"-",SUM(HT53:HX53)))</f>
        <v>-</v>
      </c>
      <c r="HZ53" s="94"/>
      <c r="IA53" s="96"/>
      <c r="IB53" s="97"/>
      <c r="IC53" s="97"/>
      <c r="ID53" s="97"/>
      <c r="IE53" s="93"/>
      <c r="IF53" s="95"/>
      <c r="IG53" s="94"/>
      <c r="IH53" s="96"/>
      <c r="II53" s="97"/>
      <c r="IJ53" s="97"/>
      <c r="IK53" s="97"/>
      <c r="IL53" s="93"/>
      <c r="IM53" s="95"/>
      <c r="IN53" s="94"/>
      <c r="IO53" s="96"/>
      <c r="IP53" s="97"/>
      <c r="IQ53" s="97"/>
      <c r="IR53" s="97"/>
      <c r="IS53" s="93"/>
      <c r="IT53" s="95"/>
      <c r="IU53" s="94"/>
      <c r="IV53" s="96"/>
      <c r="IW53" s="97"/>
      <c r="IX53" s="97"/>
      <c r="IY53" s="97"/>
      <c r="IZ53" s="93"/>
      <c r="JA53" s="95"/>
      <c r="JB53" s="94"/>
      <c r="JC53" s="96"/>
      <c r="JD53" s="97"/>
      <c r="JE53" s="97"/>
      <c r="JF53" s="97"/>
      <c r="JG53" s="93"/>
      <c r="JH53" s="95"/>
      <c r="JI53" s="94"/>
      <c r="JJ53" s="96"/>
      <c r="JK53" s="97"/>
      <c r="JL53" s="97"/>
      <c r="JM53" s="97"/>
      <c r="JN53" s="93"/>
      <c r="JO53" s="95"/>
      <c r="JP53" s="94"/>
      <c r="JQ53" s="96"/>
      <c r="JR53" s="97"/>
      <c r="JS53" s="97"/>
      <c r="JT53" s="97"/>
      <c r="JU53" s="93"/>
      <c r="JV53" s="95"/>
      <c r="JW53" s="94"/>
      <c r="JX53" s="96"/>
      <c r="JY53" s="97"/>
      <c r="JZ53" s="97"/>
      <c r="KA53" s="97"/>
      <c r="KB53" s="93"/>
      <c r="KC53" s="95"/>
      <c r="KD53" s="94"/>
      <c r="KE53" s="96"/>
      <c r="KF53" s="97"/>
      <c r="KG53" s="97"/>
      <c r="KH53" s="97"/>
      <c r="KI53" s="93"/>
      <c r="KJ53" s="95"/>
      <c r="KK53" s="94"/>
      <c r="KL53" s="96"/>
      <c r="KM53" s="97"/>
      <c r="KN53" s="97"/>
      <c r="KO53" s="97"/>
      <c r="KP53" s="93"/>
      <c r="KQ53" s="95"/>
      <c r="KR53" s="94"/>
      <c r="KS53" s="96"/>
      <c r="KT53" s="97"/>
      <c r="KU53" s="97"/>
      <c r="KV53" s="97"/>
      <c r="KW53" s="93"/>
      <c r="KX53" s="95"/>
      <c r="KY53" s="94"/>
      <c r="KZ53" s="96"/>
      <c r="LA53" s="97"/>
      <c r="LB53" s="97"/>
      <c r="LC53" s="97"/>
      <c r="LD53" s="93"/>
      <c r="LE53" s="95"/>
      <c r="LF53" s="94"/>
      <c r="LG53" s="96"/>
      <c r="LH53" s="97"/>
      <c r="LI53" s="97"/>
      <c r="LJ53" s="97"/>
      <c r="LK53" s="93"/>
      <c r="LL53" s="95"/>
      <c r="LM53" s="94"/>
      <c r="LN53" s="96"/>
      <c r="LO53" s="97"/>
      <c r="LP53" s="97"/>
      <c r="LQ53" s="97"/>
      <c r="LR53" s="93"/>
      <c r="LS53" s="95"/>
      <c r="LT53" s="94"/>
      <c r="LU53" s="96"/>
      <c r="LV53" s="97"/>
      <c r="LW53" s="97"/>
      <c r="LX53" s="97"/>
      <c r="LY53" s="93"/>
      <c r="LZ53" s="95"/>
      <c r="MA53" s="94"/>
      <c r="MB53" s="96"/>
      <c r="MC53" s="97"/>
      <c r="MD53" s="97"/>
      <c r="ME53" s="97"/>
      <c r="MF53" s="93"/>
      <c r="MG53" s="95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92" t="str">
        <f>IF(ISBLANK($GP$3),"",IF(ISBLANK(Tipy!FJ48),0,IF(AND(Tipy!FJ48=Výsledky!$GN$3,Tipy!FL48=Výsledky!$GP$3),50,0)))</f>
        <v/>
      </c>
      <c r="GL54" s="92" t="str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/>
      </c>
      <c r="GM54" s="92" t="str">
        <f>IF(ISBLANK($GP$3),"",IF(OR(Tipy!FM48=Výsledky!$GK$6,Tipy!FM48=Výsledky!$GK$7,Tipy!FM48=Výsledky!$GK$8,Tipy!FM48=Výsledky!$GK$9),30,0))</f>
        <v/>
      </c>
      <c r="GN54" s="92" t="str">
        <f>IF(ISBLANK($GP$3),"",IF(OR(Tipy!FN48=Výsledky!$GN$6,Tipy!FN48=Výsledky!$GN$7,Tipy!FN48=Výsledky!$GN$8,Tipy!FN48=Výsledky!$GN$9),10,0))</f>
        <v/>
      </c>
      <c r="GO54" s="93" t="str">
        <f>IF(ISBLANK($GP$3),"",IF(ISBLANK(Tipy!FJ48),0,IF(OR(AND(Tipy!FJ48=Výsledky!$GN$3,OR(Tipy!FL48=Výsledky!$GP$3+1,Tipy!FL48=Výsledky!$GP$3-1)),AND(Tipy!FL48=Výsledky!$GP$3,OR(Tipy!FJ48=Výsledky!$GN$3+1,Tipy!FJ48=Výsledky!$GN$3-1))),10,0)))</f>
        <v/>
      </c>
      <c r="GP54" s="95" t="str">
        <f>IF(ISBLANK($GP$3),"",IF(ISBLANK(Tipy!FJ48),"-",SUM(GK54:GO54)))</f>
        <v/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92">
        <f>IF(ISBLANK($HD$3),"",IF(ISBLANK(Tipy!FV48),0,IF(AND(Tipy!FV48=Výsledky!$HB$3,Tipy!FX48=Výsledky!$HD$3),50,0)))</f>
        <v>0</v>
      </c>
      <c r="GZ54" s="9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92">
        <f>IF(ISBLANK($HD$3),"",IF(OR(Tipy!FY48=Výsledky!$GY$6,Tipy!FY48=Výsledky!$GY$7,Tipy!FY48=Výsledky!$GY$8,Tipy!FY48=Výsledky!$GY$9),30,0))</f>
        <v>0</v>
      </c>
      <c r="HB54" s="92">
        <f>IF(ISBLANK($HD$3),"",IF(OR(Tipy!FZ48=Výsledky!$HB$6,Tipy!FZ48=Výsledky!$HB$7,Tipy!FZ48=Výsledky!$HB$8,Tipy!FZ48=Výsledky!$HB$9),10,0))</f>
        <v>0</v>
      </c>
      <c r="HC54" s="9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95" t="str">
        <f>IF(ISBLANK($HD$3),"",IF(ISBLANK(Tipy!FV48),"-",SUM(GY54:HC54)))</f>
        <v>-</v>
      </c>
      <c r="HE54" s="94"/>
      <c r="HF54" s="92">
        <f>IF(ISBLANK($HK$3),"",IF(ISBLANK(Tipy!GB48),0,IF(AND(Tipy!GB48=Výsledky!$HI$3,Tipy!GD48=Výsledky!$HK$3),50,0)))</f>
        <v>0</v>
      </c>
      <c r="HG54" s="9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92">
        <f>IF(ISBLANK($HK$3),"",IF(OR(Tipy!GE48=Výsledky!$HF$6,Tipy!GE48=Výsledky!$HF$7,Tipy!GE48=Výsledky!$HF$8,Tipy!GE48=Výsledky!$HF$9),30,0))</f>
        <v>0</v>
      </c>
      <c r="HI54" s="92">
        <f>IF(ISBLANK($HK$3),"",IF(OR(Tipy!GF48=Výsledky!$HI$6,Tipy!GF48=Výsledky!$HI$7,Tipy!GF48=Výsledky!$HI$8,Tipy!GF48=Výsledky!$HI$9),10,0))</f>
        <v>0</v>
      </c>
      <c r="HJ54" s="9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95" t="str">
        <f>IF(ISBLANK($HK$3),"",IF(ISBLANK(Tipy!GB48),"-",SUM(HF54:HJ54)))</f>
        <v>-</v>
      </c>
      <c r="HL54" s="94"/>
      <c r="HM54" s="92">
        <f>IF(ISBLANK($HR$3),"",IF(ISBLANK(Tipy!GH48),0,IF(AND(Tipy!GH48=Výsledky!$HP$3,Tipy!GJ48=Výsledky!$HR$3),50,0)))</f>
        <v>0</v>
      </c>
      <c r="HN54" s="9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92">
        <f>IF(ISBLANK($HR$3),"",IF(OR(Tipy!GK48=Výsledky!$HM$6,Tipy!GK48=Výsledky!$HM$7,Tipy!GK48=Výsledky!$HM$8,Tipy!GK48=Výsledky!$HM$9),30,0))</f>
        <v>0</v>
      </c>
      <c r="HP54" s="92">
        <f>IF(ISBLANK($HR$3),"",IF(OR(Tipy!GL48=Výsledky!$HP$6,Tipy!GL48=Výsledky!$HP$7,Tipy!GL48=Výsledky!$HP$8,Tipy!GL48=Výsledky!$HP$9),10,0))</f>
        <v>0</v>
      </c>
      <c r="HQ54" s="9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95" t="str">
        <f>IF(ISBLANK($HR$3),"",IF(ISBLANK(Tipy!GH48),"-",SUM(HM54:HQ54)))</f>
        <v>-</v>
      </c>
      <c r="HS54" s="94"/>
      <c r="HT54" s="92">
        <f>IF(ISBLANK($HY$3),"",IF(ISBLANK(Tipy!GN48),0,IF(AND(Tipy!GN48=Výsledky!$HW$3,Tipy!GP48=Výsledky!$HY$3),50,0)))</f>
        <v>0</v>
      </c>
      <c r="HU54" s="9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92">
        <f>IF(ISBLANK($HY$3),"",IF(OR(Tipy!GQ48=Výsledky!$HT$6,Tipy!GQ48=Výsledky!$HT$7,Tipy!GQ48=Výsledky!$HT$8,Tipy!GQ48=Výsledky!$HT$9),30,0))</f>
        <v>0</v>
      </c>
      <c r="HW54" s="92">
        <f>IF(ISBLANK($HY$3),"",IF(OR(Tipy!GR48=Výsledky!$HW$6,Tipy!GR48=Výsledky!$HW$7,Tipy!GR48=Výsledky!$HW$8,Tipy!GR48=Výsledky!$HW$9),10,0))</f>
        <v>0</v>
      </c>
      <c r="HX54" s="9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95" t="str">
        <f>IF(ISBLANK($HY$3),"",IF(ISBLANK(Tipy!GN48),"-",SUM(HT54:HX54)))</f>
        <v>-</v>
      </c>
      <c r="HZ54" s="94"/>
      <c r="IA54" s="96"/>
      <c r="IB54" s="97"/>
      <c r="IC54" s="97"/>
      <c r="ID54" s="97"/>
      <c r="IE54" s="93"/>
      <c r="IF54" s="95"/>
      <c r="IG54" s="94"/>
      <c r="IH54" s="96"/>
      <c r="II54" s="97"/>
      <c r="IJ54" s="97"/>
      <c r="IK54" s="97"/>
      <c r="IL54" s="93"/>
      <c r="IM54" s="95"/>
      <c r="IN54" s="94"/>
      <c r="IO54" s="96"/>
      <c r="IP54" s="97"/>
      <c r="IQ54" s="97"/>
      <c r="IR54" s="97"/>
      <c r="IS54" s="93"/>
      <c r="IT54" s="95"/>
      <c r="IU54" s="94"/>
      <c r="IV54" s="96"/>
      <c r="IW54" s="97"/>
      <c r="IX54" s="97"/>
      <c r="IY54" s="97"/>
      <c r="IZ54" s="93"/>
      <c r="JA54" s="95"/>
      <c r="JB54" s="94"/>
      <c r="JC54" s="96"/>
      <c r="JD54" s="97"/>
      <c r="JE54" s="97"/>
      <c r="JF54" s="97"/>
      <c r="JG54" s="93"/>
      <c r="JH54" s="95"/>
      <c r="JI54" s="94"/>
      <c r="JJ54" s="96"/>
      <c r="JK54" s="97"/>
      <c r="JL54" s="97"/>
      <c r="JM54" s="97"/>
      <c r="JN54" s="93"/>
      <c r="JO54" s="95"/>
      <c r="JP54" s="94"/>
      <c r="JQ54" s="96"/>
      <c r="JR54" s="97"/>
      <c r="JS54" s="97"/>
      <c r="JT54" s="97"/>
      <c r="JU54" s="93"/>
      <c r="JV54" s="95"/>
      <c r="JW54" s="94"/>
      <c r="JX54" s="96"/>
      <c r="JY54" s="97"/>
      <c r="JZ54" s="97"/>
      <c r="KA54" s="97"/>
      <c r="KB54" s="93"/>
      <c r="KC54" s="95"/>
      <c r="KD54" s="94"/>
      <c r="KE54" s="96"/>
      <c r="KF54" s="97"/>
      <c r="KG54" s="97"/>
      <c r="KH54" s="97"/>
      <c r="KI54" s="93"/>
      <c r="KJ54" s="95"/>
      <c r="KK54" s="94"/>
      <c r="KL54" s="96"/>
      <c r="KM54" s="97"/>
      <c r="KN54" s="97"/>
      <c r="KO54" s="97"/>
      <c r="KP54" s="93"/>
      <c r="KQ54" s="95"/>
      <c r="KR54" s="94"/>
      <c r="KS54" s="96"/>
      <c r="KT54" s="97"/>
      <c r="KU54" s="97"/>
      <c r="KV54" s="97"/>
      <c r="KW54" s="93"/>
      <c r="KX54" s="95"/>
      <c r="KY54" s="94"/>
      <c r="KZ54" s="96"/>
      <c r="LA54" s="97"/>
      <c r="LB54" s="97"/>
      <c r="LC54" s="97"/>
      <c r="LD54" s="93"/>
      <c r="LE54" s="95"/>
      <c r="LF54" s="94"/>
      <c r="LG54" s="96"/>
      <c r="LH54" s="97"/>
      <c r="LI54" s="97"/>
      <c r="LJ54" s="97"/>
      <c r="LK54" s="93"/>
      <c r="LL54" s="95"/>
      <c r="LM54" s="94"/>
      <c r="LN54" s="96"/>
      <c r="LO54" s="97"/>
      <c r="LP54" s="97"/>
      <c r="LQ54" s="97"/>
      <c r="LR54" s="93"/>
      <c r="LS54" s="95"/>
      <c r="LT54" s="94"/>
      <c r="LU54" s="96"/>
      <c r="LV54" s="97"/>
      <c r="LW54" s="97"/>
      <c r="LX54" s="97"/>
      <c r="LY54" s="93"/>
      <c r="LZ54" s="95"/>
      <c r="MA54" s="94"/>
      <c r="MB54" s="96"/>
      <c r="MC54" s="97"/>
      <c r="MD54" s="97"/>
      <c r="ME54" s="97"/>
      <c r="MF54" s="93"/>
      <c r="MG54" s="95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92" t="str">
        <f>IF(ISBLANK($GP$3),"",IF(ISBLANK(Tipy!FJ49),0,IF(AND(Tipy!FJ49=Výsledky!$GN$3,Tipy!FL49=Výsledky!$GP$3),50,0)))</f>
        <v/>
      </c>
      <c r="GL55" s="92" t="str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/>
      </c>
      <c r="GM55" s="92" t="str">
        <f>IF(ISBLANK($GP$3),"",IF(OR(Tipy!FM49=Výsledky!$GK$6,Tipy!FM49=Výsledky!$GK$7,Tipy!FM49=Výsledky!$GK$8,Tipy!FM49=Výsledky!$GK$9),30,0))</f>
        <v/>
      </c>
      <c r="GN55" s="92" t="str">
        <f>IF(ISBLANK($GP$3),"",IF(OR(Tipy!FN49=Výsledky!$GN$6,Tipy!FN49=Výsledky!$GN$7,Tipy!FN49=Výsledky!$GN$8,Tipy!FN49=Výsledky!$GN$9),10,0))</f>
        <v/>
      </c>
      <c r="GO55" s="93" t="str">
        <f>IF(ISBLANK($GP$3),"",IF(ISBLANK(Tipy!FJ49),0,IF(OR(AND(Tipy!FJ49=Výsledky!$GN$3,OR(Tipy!FL49=Výsledky!$GP$3+1,Tipy!FL49=Výsledky!$GP$3-1)),AND(Tipy!FL49=Výsledky!$GP$3,OR(Tipy!FJ49=Výsledky!$GN$3+1,Tipy!FJ49=Výsledky!$GN$3-1))),10,0)))</f>
        <v/>
      </c>
      <c r="GP55" s="95" t="str">
        <f>IF(ISBLANK($GP$3),"",IF(ISBLANK(Tipy!FJ49),"-",SUM(GK55:GO55)))</f>
        <v/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92">
        <f>IF(ISBLANK($HD$3),"",IF(ISBLANK(Tipy!FV49),0,IF(AND(Tipy!FV49=Výsledky!$HB$3,Tipy!FX49=Výsledky!$HD$3),50,0)))</f>
        <v>0</v>
      </c>
      <c r="GZ55" s="9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92">
        <f>IF(ISBLANK($HD$3),"",IF(OR(Tipy!FY49=Výsledky!$GY$6,Tipy!FY49=Výsledky!$GY$7,Tipy!FY49=Výsledky!$GY$8,Tipy!FY49=Výsledky!$GY$9),30,0))</f>
        <v>0</v>
      </c>
      <c r="HB55" s="92">
        <f>IF(ISBLANK($HD$3),"",IF(OR(Tipy!FZ49=Výsledky!$HB$6,Tipy!FZ49=Výsledky!$HB$7,Tipy!FZ49=Výsledky!$HB$8,Tipy!FZ49=Výsledky!$HB$9),10,0))</f>
        <v>0</v>
      </c>
      <c r="HC55" s="9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95" t="str">
        <f>IF(ISBLANK($HD$3),"",IF(ISBLANK(Tipy!FV49),"-",SUM(GY55:HC55)))</f>
        <v>-</v>
      </c>
      <c r="HE55" s="94"/>
      <c r="HF55" s="92">
        <f>IF(ISBLANK($HK$3),"",IF(ISBLANK(Tipy!GB49),0,IF(AND(Tipy!GB49=Výsledky!$HI$3,Tipy!GD49=Výsledky!$HK$3),50,0)))</f>
        <v>0</v>
      </c>
      <c r="HG55" s="9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92">
        <f>IF(ISBLANK($HK$3),"",IF(OR(Tipy!GE49=Výsledky!$HF$6,Tipy!GE49=Výsledky!$HF$7,Tipy!GE49=Výsledky!$HF$8,Tipy!GE49=Výsledky!$HF$9),30,0))</f>
        <v>0</v>
      </c>
      <c r="HI55" s="92">
        <f>IF(ISBLANK($HK$3),"",IF(OR(Tipy!GF49=Výsledky!$HI$6,Tipy!GF49=Výsledky!$HI$7,Tipy!GF49=Výsledky!$HI$8,Tipy!GF49=Výsledky!$HI$9),10,0))</f>
        <v>0</v>
      </c>
      <c r="HJ55" s="9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95" t="str">
        <f>IF(ISBLANK($HK$3),"",IF(ISBLANK(Tipy!GB49),"-",SUM(HF55:HJ55)))</f>
        <v>-</v>
      </c>
      <c r="HL55" s="94"/>
      <c r="HM55" s="92">
        <f>IF(ISBLANK($HR$3),"",IF(ISBLANK(Tipy!GH49),0,IF(AND(Tipy!GH49=Výsledky!$HP$3,Tipy!GJ49=Výsledky!$HR$3),50,0)))</f>
        <v>0</v>
      </c>
      <c r="HN55" s="9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92">
        <f>IF(ISBLANK($HR$3),"",IF(OR(Tipy!GK49=Výsledky!$HM$6,Tipy!GK49=Výsledky!$HM$7,Tipy!GK49=Výsledky!$HM$8,Tipy!GK49=Výsledky!$HM$9),30,0))</f>
        <v>0</v>
      </c>
      <c r="HP55" s="92">
        <f>IF(ISBLANK($HR$3),"",IF(OR(Tipy!GL49=Výsledky!$HP$6,Tipy!GL49=Výsledky!$HP$7,Tipy!GL49=Výsledky!$HP$8,Tipy!GL49=Výsledky!$HP$9),10,0))</f>
        <v>0</v>
      </c>
      <c r="HQ55" s="9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95" t="str">
        <f>IF(ISBLANK($HR$3),"",IF(ISBLANK(Tipy!GH49),"-",SUM(HM55:HQ55)))</f>
        <v>-</v>
      </c>
      <c r="HS55" s="94"/>
      <c r="HT55" s="92">
        <f>IF(ISBLANK($HY$3),"",IF(ISBLANK(Tipy!GN49),0,IF(AND(Tipy!GN49=Výsledky!$HW$3,Tipy!GP49=Výsledky!$HY$3),50,0)))</f>
        <v>0</v>
      </c>
      <c r="HU55" s="9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92">
        <f>IF(ISBLANK($HY$3),"",IF(OR(Tipy!GQ49=Výsledky!$HT$6,Tipy!GQ49=Výsledky!$HT$7,Tipy!GQ49=Výsledky!$HT$8,Tipy!GQ49=Výsledky!$HT$9),30,0))</f>
        <v>0</v>
      </c>
      <c r="HW55" s="92">
        <f>IF(ISBLANK($HY$3),"",IF(OR(Tipy!GR49=Výsledky!$HW$6,Tipy!GR49=Výsledky!$HW$7,Tipy!GR49=Výsledky!$HW$8,Tipy!GR49=Výsledky!$HW$9),10,0))</f>
        <v>0</v>
      </c>
      <c r="HX55" s="9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95" t="str">
        <f>IF(ISBLANK($HY$3),"",IF(ISBLANK(Tipy!GN49),"-",SUM(HT55:HX55)))</f>
        <v>-</v>
      </c>
      <c r="HZ55" s="94"/>
      <c r="IA55" s="96"/>
      <c r="IB55" s="97"/>
      <c r="IC55" s="97"/>
      <c r="ID55" s="97"/>
      <c r="IE55" s="93"/>
      <c r="IF55" s="95"/>
      <c r="IG55" s="94"/>
      <c r="IH55" s="96"/>
      <c r="II55" s="97"/>
      <c r="IJ55" s="97"/>
      <c r="IK55" s="97"/>
      <c r="IL55" s="93"/>
      <c r="IM55" s="95"/>
      <c r="IN55" s="94"/>
      <c r="IO55" s="96"/>
      <c r="IP55" s="97"/>
      <c r="IQ55" s="97"/>
      <c r="IR55" s="97"/>
      <c r="IS55" s="93"/>
      <c r="IT55" s="95"/>
      <c r="IU55" s="94"/>
      <c r="IV55" s="96"/>
      <c r="IW55" s="97"/>
      <c r="IX55" s="97"/>
      <c r="IY55" s="97"/>
      <c r="IZ55" s="93"/>
      <c r="JA55" s="95"/>
      <c r="JB55" s="94"/>
      <c r="JC55" s="96"/>
      <c r="JD55" s="97"/>
      <c r="JE55" s="97"/>
      <c r="JF55" s="97"/>
      <c r="JG55" s="93"/>
      <c r="JH55" s="95"/>
      <c r="JI55" s="94"/>
      <c r="JJ55" s="96"/>
      <c r="JK55" s="97"/>
      <c r="JL55" s="97"/>
      <c r="JM55" s="97"/>
      <c r="JN55" s="93"/>
      <c r="JO55" s="95"/>
      <c r="JP55" s="94"/>
      <c r="JQ55" s="96"/>
      <c r="JR55" s="97"/>
      <c r="JS55" s="97"/>
      <c r="JT55" s="97"/>
      <c r="JU55" s="93"/>
      <c r="JV55" s="95"/>
      <c r="JW55" s="94"/>
      <c r="JX55" s="96"/>
      <c r="JY55" s="97"/>
      <c r="JZ55" s="97"/>
      <c r="KA55" s="97"/>
      <c r="KB55" s="93"/>
      <c r="KC55" s="95"/>
      <c r="KD55" s="94"/>
      <c r="KE55" s="96"/>
      <c r="KF55" s="97"/>
      <c r="KG55" s="97"/>
      <c r="KH55" s="97"/>
      <c r="KI55" s="93"/>
      <c r="KJ55" s="95"/>
      <c r="KK55" s="94"/>
      <c r="KL55" s="96"/>
      <c r="KM55" s="97"/>
      <c r="KN55" s="97"/>
      <c r="KO55" s="97"/>
      <c r="KP55" s="93"/>
      <c r="KQ55" s="95"/>
      <c r="KR55" s="94"/>
      <c r="KS55" s="96"/>
      <c r="KT55" s="97"/>
      <c r="KU55" s="97"/>
      <c r="KV55" s="97"/>
      <c r="KW55" s="93"/>
      <c r="KX55" s="95"/>
      <c r="KY55" s="94"/>
      <c r="KZ55" s="96"/>
      <c r="LA55" s="97"/>
      <c r="LB55" s="97"/>
      <c r="LC55" s="97"/>
      <c r="LD55" s="93"/>
      <c r="LE55" s="95"/>
      <c r="LF55" s="94"/>
      <c r="LG55" s="96"/>
      <c r="LH55" s="97"/>
      <c r="LI55" s="97"/>
      <c r="LJ55" s="97"/>
      <c r="LK55" s="93"/>
      <c r="LL55" s="95"/>
      <c r="LM55" s="94"/>
      <c r="LN55" s="96"/>
      <c r="LO55" s="97"/>
      <c r="LP55" s="97"/>
      <c r="LQ55" s="97"/>
      <c r="LR55" s="93"/>
      <c r="LS55" s="95"/>
      <c r="LT55" s="94"/>
      <c r="LU55" s="96"/>
      <c r="LV55" s="97"/>
      <c r="LW55" s="97"/>
      <c r="LX55" s="97"/>
      <c r="LY55" s="93"/>
      <c r="LZ55" s="95"/>
      <c r="MA55" s="94"/>
      <c r="MB55" s="96"/>
      <c r="MC55" s="97"/>
      <c r="MD55" s="97"/>
      <c r="ME55" s="97"/>
      <c r="MF55" s="93"/>
      <c r="MG55" s="95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92" t="str">
        <f>IF(ISBLANK($GP$3),"",IF(ISBLANK(Tipy!FJ50),0,IF(AND(Tipy!FJ50=Výsledky!$GN$3,Tipy!FL50=Výsledky!$GP$3),50,0)))</f>
        <v/>
      </c>
      <c r="GL56" s="92" t="str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/>
      </c>
      <c r="GM56" s="92" t="str">
        <f>IF(ISBLANK($GP$3),"",IF(OR(Tipy!FM50=Výsledky!$GK$6,Tipy!FM50=Výsledky!$GK$7,Tipy!FM50=Výsledky!$GK$8,Tipy!FM50=Výsledky!$GK$9),30,0))</f>
        <v/>
      </c>
      <c r="GN56" s="92" t="str">
        <f>IF(ISBLANK($GP$3),"",IF(OR(Tipy!FN50=Výsledky!$GN$6,Tipy!FN50=Výsledky!$GN$7,Tipy!FN50=Výsledky!$GN$8,Tipy!FN50=Výsledky!$GN$9),10,0))</f>
        <v/>
      </c>
      <c r="GO56" s="93" t="str">
        <f>IF(ISBLANK($GP$3),"",IF(ISBLANK(Tipy!FJ50),0,IF(OR(AND(Tipy!FJ50=Výsledky!$GN$3,OR(Tipy!FL50=Výsledky!$GP$3+1,Tipy!FL50=Výsledky!$GP$3-1)),AND(Tipy!FL50=Výsledky!$GP$3,OR(Tipy!FJ50=Výsledky!$GN$3+1,Tipy!FJ50=Výsledky!$GN$3-1))),10,0)))</f>
        <v/>
      </c>
      <c r="GP56" s="95" t="str">
        <f>IF(ISBLANK($GP$3),"",IF(ISBLANK(Tipy!FJ50),"-",SUM(GK56:GO56)))</f>
        <v/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92">
        <f>IF(ISBLANK($HD$3),"",IF(ISBLANK(Tipy!FV50),0,IF(AND(Tipy!FV50=Výsledky!$HB$3,Tipy!FX50=Výsledky!$HD$3),50,0)))</f>
        <v>0</v>
      </c>
      <c r="GZ56" s="9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92">
        <f>IF(ISBLANK($HD$3),"",IF(OR(Tipy!FY50=Výsledky!$GY$6,Tipy!FY50=Výsledky!$GY$7,Tipy!FY50=Výsledky!$GY$8,Tipy!FY50=Výsledky!$GY$9),30,0))</f>
        <v>30</v>
      </c>
      <c r="HB56" s="92">
        <f>IF(ISBLANK($HD$3),"",IF(OR(Tipy!FZ50=Výsledky!$HB$6,Tipy!FZ50=Výsledky!$HB$7,Tipy!FZ50=Výsledky!$HB$8,Tipy!FZ50=Výsledky!$HB$9),10,0))</f>
        <v>10</v>
      </c>
      <c r="HC56" s="9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95">
        <f>IF(ISBLANK($HD$3),"",IF(ISBLANK(Tipy!FV50),"-",SUM(GY56:HC56)))</f>
        <v>60</v>
      </c>
      <c r="HE56" s="94"/>
      <c r="HF56" s="92">
        <f>IF(ISBLANK($HK$3),"",IF(ISBLANK(Tipy!GB50),0,IF(AND(Tipy!GB50=Výsledky!$HI$3,Tipy!GD50=Výsledky!$HK$3),50,0)))</f>
        <v>0</v>
      </c>
      <c r="HG56" s="9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92">
        <f>IF(ISBLANK($HK$3),"",IF(OR(Tipy!GE50=Výsledky!$HF$6,Tipy!GE50=Výsledky!$HF$7,Tipy!GE50=Výsledky!$HF$8,Tipy!GE50=Výsledky!$HF$9),30,0))</f>
        <v>0</v>
      </c>
      <c r="HI56" s="92">
        <f>IF(ISBLANK($HK$3),"",IF(OR(Tipy!GF50=Výsledky!$HI$6,Tipy!GF50=Výsledky!$HI$7,Tipy!GF50=Výsledky!$HI$8,Tipy!GF50=Výsledky!$HI$9),10,0))</f>
        <v>0</v>
      </c>
      <c r="HJ56" s="9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95">
        <f>IF(ISBLANK($HK$3),"",IF(ISBLANK(Tipy!GB50),"-",SUM(HF56:HJ56)))</f>
        <v>30</v>
      </c>
      <c r="HL56" s="94"/>
      <c r="HM56" s="92">
        <f>IF(ISBLANK($HR$3),"",IF(ISBLANK(Tipy!GH50),0,IF(AND(Tipy!GH50=Výsledky!$HP$3,Tipy!GJ50=Výsledky!$HR$3),50,0)))</f>
        <v>0</v>
      </c>
      <c r="HN56" s="9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92">
        <f>IF(ISBLANK($HR$3),"",IF(OR(Tipy!GK50=Výsledky!$HM$6,Tipy!GK50=Výsledky!$HM$7,Tipy!GK50=Výsledky!$HM$8,Tipy!GK50=Výsledky!$HM$9),30,0))</f>
        <v>0</v>
      </c>
      <c r="HP56" s="92">
        <f>IF(ISBLANK($HR$3),"",IF(OR(Tipy!GL50=Výsledky!$HP$6,Tipy!GL50=Výsledky!$HP$7,Tipy!GL50=Výsledky!$HP$8,Tipy!GL50=Výsledky!$HP$9),10,0))</f>
        <v>0</v>
      </c>
      <c r="HQ56" s="9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95">
        <f>IF(ISBLANK($HR$3),"",IF(ISBLANK(Tipy!GH50),"-",SUM(HM56:HQ56)))</f>
        <v>0</v>
      </c>
      <c r="HS56" s="94"/>
      <c r="HT56" s="92">
        <f>IF(ISBLANK($HY$3),"",IF(ISBLANK(Tipy!GN50),0,IF(AND(Tipy!GN50=Výsledky!$HW$3,Tipy!GP50=Výsledky!$HY$3),50,0)))</f>
        <v>0</v>
      </c>
      <c r="HU56" s="9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92">
        <f>IF(ISBLANK($HY$3),"",IF(OR(Tipy!GQ50=Výsledky!$HT$6,Tipy!GQ50=Výsledky!$HT$7,Tipy!GQ50=Výsledky!$HT$8,Tipy!GQ50=Výsledky!$HT$9),30,0))</f>
        <v>0</v>
      </c>
      <c r="HW56" s="92">
        <f>IF(ISBLANK($HY$3),"",IF(OR(Tipy!GR50=Výsledky!$HW$6,Tipy!GR50=Výsledky!$HW$7,Tipy!GR50=Výsledky!$HW$8,Tipy!GR50=Výsledky!$HW$9),10,0))</f>
        <v>10</v>
      </c>
      <c r="HX56" s="9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95">
        <f>IF(ISBLANK($HY$3),"",IF(ISBLANK(Tipy!GN50),"-",SUM(HT56:HX56)))</f>
        <v>40</v>
      </c>
      <c r="HZ56" s="94"/>
      <c r="IA56" s="96"/>
      <c r="IB56" s="97"/>
      <c r="IC56" s="97"/>
      <c r="ID56" s="97"/>
      <c r="IE56" s="93"/>
      <c r="IF56" s="95"/>
      <c r="IG56" s="94"/>
      <c r="IH56" s="96"/>
      <c r="II56" s="97"/>
      <c r="IJ56" s="97"/>
      <c r="IK56" s="97"/>
      <c r="IL56" s="93"/>
      <c r="IM56" s="95"/>
      <c r="IN56" s="94"/>
      <c r="IO56" s="96"/>
      <c r="IP56" s="97"/>
      <c r="IQ56" s="97"/>
      <c r="IR56" s="97"/>
      <c r="IS56" s="93"/>
      <c r="IT56" s="95"/>
      <c r="IU56" s="94"/>
      <c r="IV56" s="96"/>
      <c r="IW56" s="97"/>
      <c r="IX56" s="97"/>
      <c r="IY56" s="97"/>
      <c r="IZ56" s="93"/>
      <c r="JA56" s="95"/>
      <c r="JB56" s="94"/>
      <c r="JC56" s="96"/>
      <c r="JD56" s="97"/>
      <c r="JE56" s="97"/>
      <c r="JF56" s="97"/>
      <c r="JG56" s="93"/>
      <c r="JH56" s="95"/>
      <c r="JI56" s="94"/>
      <c r="JJ56" s="96"/>
      <c r="JK56" s="97"/>
      <c r="JL56" s="97"/>
      <c r="JM56" s="97"/>
      <c r="JN56" s="93"/>
      <c r="JO56" s="95"/>
      <c r="JP56" s="94"/>
      <c r="JQ56" s="96"/>
      <c r="JR56" s="97"/>
      <c r="JS56" s="97"/>
      <c r="JT56" s="97"/>
      <c r="JU56" s="93"/>
      <c r="JV56" s="95"/>
      <c r="JW56" s="94"/>
      <c r="JX56" s="96"/>
      <c r="JY56" s="97"/>
      <c r="JZ56" s="97"/>
      <c r="KA56" s="97"/>
      <c r="KB56" s="93"/>
      <c r="KC56" s="95"/>
      <c r="KD56" s="94"/>
      <c r="KE56" s="96"/>
      <c r="KF56" s="97"/>
      <c r="KG56" s="97"/>
      <c r="KH56" s="97"/>
      <c r="KI56" s="93"/>
      <c r="KJ56" s="95"/>
      <c r="KK56" s="94"/>
      <c r="KL56" s="96"/>
      <c r="KM56" s="97"/>
      <c r="KN56" s="97"/>
      <c r="KO56" s="97"/>
      <c r="KP56" s="93"/>
      <c r="KQ56" s="95"/>
      <c r="KR56" s="94"/>
      <c r="KS56" s="96"/>
      <c r="KT56" s="97"/>
      <c r="KU56" s="97"/>
      <c r="KV56" s="97"/>
      <c r="KW56" s="93"/>
      <c r="KX56" s="95"/>
      <c r="KY56" s="94"/>
      <c r="KZ56" s="96"/>
      <c r="LA56" s="97"/>
      <c r="LB56" s="97"/>
      <c r="LC56" s="97"/>
      <c r="LD56" s="93"/>
      <c r="LE56" s="95"/>
      <c r="LF56" s="94"/>
      <c r="LG56" s="96"/>
      <c r="LH56" s="97"/>
      <c r="LI56" s="97"/>
      <c r="LJ56" s="97"/>
      <c r="LK56" s="93"/>
      <c r="LL56" s="95"/>
      <c r="LM56" s="94"/>
      <c r="LN56" s="96"/>
      <c r="LO56" s="97"/>
      <c r="LP56" s="97"/>
      <c r="LQ56" s="97"/>
      <c r="LR56" s="93"/>
      <c r="LS56" s="95"/>
      <c r="LT56" s="94"/>
      <c r="LU56" s="96"/>
      <c r="LV56" s="97"/>
      <c r="LW56" s="97"/>
      <c r="LX56" s="97"/>
      <c r="LY56" s="93"/>
      <c r="LZ56" s="95"/>
      <c r="MA56" s="94"/>
      <c r="MB56" s="96"/>
      <c r="MC56" s="97"/>
      <c r="MD56" s="97"/>
      <c r="ME56" s="97"/>
      <c r="MF56" s="93"/>
      <c r="MG56" s="95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92" t="str">
        <f>IF(ISBLANK($GP$3),"",IF(ISBLANK(Tipy!FJ51),0,IF(AND(Tipy!FJ51=Výsledky!$GN$3,Tipy!FL51=Výsledky!$GP$3),50,0)))</f>
        <v/>
      </c>
      <c r="GL57" s="92" t="str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/>
      </c>
      <c r="GM57" s="92" t="str">
        <f>IF(ISBLANK($GP$3),"",IF(OR(Tipy!FM51=Výsledky!$GK$6,Tipy!FM51=Výsledky!$GK$7,Tipy!FM51=Výsledky!$GK$8,Tipy!FM51=Výsledky!$GK$9),30,0))</f>
        <v/>
      </c>
      <c r="GN57" s="92" t="str">
        <f>IF(ISBLANK($GP$3),"",IF(OR(Tipy!FN51=Výsledky!$GN$6,Tipy!FN51=Výsledky!$GN$7,Tipy!FN51=Výsledky!$GN$8,Tipy!FN51=Výsledky!$GN$9),10,0))</f>
        <v/>
      </c>
      <c r="GO57" s="93" t="str">
        <f>IF(ISBLANK($GP$3),"",IF(ISBLANK(Tipy!FJ51),0,IF(OR(AND(Tipy!FJ51=Výsledky!$GN$3,OR(Tipy!FL51=Výsledky!$GP$3+1,Tipy!FL51=Výsledky!$GP$3-1)),AND(Tipy!FL51=Výsledky!$GP$3,OR(Tipy!FJ51=Výsledky!$GN$3+1,Tipy!FJ51=Výsledky!$GN$3-1))),10,0)))</f>
        <v/>
      </c>
      <c r="GP57" s="95" t="str">
        <f>IF(ISBLANK($GP$3),"",IF(ISBLANK(Tipy!FJ51),"-",SUM(GK57:GO57)))</f>
        <v/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92">
        <f>IF(ISBLANK($HD$3),"",IF(ISBLANK(Tipy!FV51),0,IF(AND(Tipy!FV51=Výsledky!$HB$3,Tipy!FX51=Výsledky!$HD$3),50,0)))</f>
        <v>0</v>
      </c>
      <c r="GZ57" s="9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92">
        <f>IF(ISBLANK($HD$3),"",IF(OR(Tipy!FY51=Výsledky!$GY$6,Tipy!FY51=Výsledky!$GY$7,Tipy!FY51=Výsledky!$GY$8,Tipy!FY51=Výsledky!$GY$9),30,0))</f>
        <v>30</v>
      </c>
      <c r="HB57" s="92">
        <f>IF(ISBLANK($HD$3),"",IF(OR(Tipy!FZ51=Výsledky!$HB$6,Tipy!FZ51=Výsledky!$HB$7,Tipy!FZ51=Výsledky!$HB$8,Tipy!FZ51=Výsledky!$HB$9),10,0))</f>
        <v>10</v>
      </c>
      <c r="HC57" s="9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95">
        <f>IF(ISBLANK($HD$3),"",IF(ISBLANK(Tipy!FV51),"-",SUM(GY57:HC57)))</f>
        <v>40</v>
      </c>
      <c r="HE57" s="94"/>
      <c r="HF57" s="92">
        <f>IF(ISBLANK($HK$3),"",IF(ISBLANK(Tipy!GB51),0,IF(AND(Tipy!GB51=Výsledky!$HI$3,Tipy!GD51=Výsledky!$HK$3),50,0)))</f>
        <v>0</v>
      </c>
      <c r="HG57" s="9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92">
        <f>IF(ISBLANK($HK$3),"",IF(OR(Tipy!GE51=Výsledky!$HF$6,Tipy!GE51=Výsledky!$HF$7,Tipy!GE51=Výsledky!$HF$8,Tipy!GE51=Výsledky!$HF$9),30,0))</f>
        <v>0</v>
      </c>
      <c r="HI57" s="92">
        <f>IF(ISBLANK($HK$3),"",IF(OR(Tipy!GF51=Výsledky!$HI$6,Tipy!GF51=Výsledky!$HI$7,Tipy!GF51=Výsledky!$HI$8,Tipy!GF51=Výsledky!$HI$9),10,0))</f>
        <v>0</v>
      </c>
      <c r="HJ57" s="9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95">
        <f>IF(ISBLANK($HK$3),"",IF(ISBLANK(Tipy!GB51),"-",SUM(HF57:HJ57)))</f>
        <v>20</v>
      </c>
      <c r="HL57" s="94"/>
      <c r="HM57" s="92">
        <f>IF(ISBLANK($HR$3),"",IF(ISBLANK(Tipy!GH51),0,IF(AND(Tipy!GH51=Výsledky!$HP$3,Tipy!GJ51=Výsledky!$HR$3),50,0)))</f>
        <v>0</v>
      </c>
      <c r="HN57" s="9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92">
        <f>IF(ISBLANK($HR$3),"",IF(OR(Tipy!GK51=Výsledky!$HM$6,Tipy!GK51=Výsledky!$HM$7,Tipy!GK51=Výsledky!$HM$8,Tipy!GK51=Výsledky!$HM$9),30,0))</f>
        <v>0</v>
      </c>
      <c r="HP57" s="92">
        <f>IF(ISBLANK($HR$3),"",IF(OR(Tipy!GL51=Výsledky!$HP$6,Tipy!GL51=Výsledky!$HP$7,Tipy!GL51=Výsledky!$HP$8,Tipy!GL51=Výsledky!$HP$9),10,0))</f>
        <v>0</v>
      </c>
      <c r="HQ57" s="9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95">
        <f>IF(ISBLANK($HR$3),"",IF(ISBLANK(Tipy!GH51),"-",SUM(HM57:HQ57)))</f>
        <v>0</v>
      </c>
      <c r="HS57" s="94"/>
      <c r="HT57" s="92">
        <f>IF(ISBLANK($HY$3),"",IF(ISBLANK(Tipy!GN51),0,IF(AND(Tipy!GN51=Výsledky!$HW$3,Tipy!GP51=Výsledky!$HY$3),50,0)))</f>
        <v>0</v>
      </c>
      <c r="HU57" s="9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92">
        <f>IF(ISBLANK($HY$3),"",IF(OR(Tipy!GQ51=Výsledky!$HT$6,Tipy!GQ51=Výsledky!$HT$7,Tipy!GQ51=Výsledky!$HT$8,Tipy!GQ51=Výsledky!$HT$9),30,0))</f>
        <v>0</v>
      </c>
      <c r="HW57" s="92">
        <f>IF(ISBLANK($HY$3),"",IF(OR(Tipy!GR51=Výsledky!$HW$6,Tipy!GR51=Výsledky!$HW$7,Tipy!GR51=Výsledky!$HW$8,Tipy!GR51=Výsledky!$HW$9),10,0))</f>
        <v>10</v>
      </c>
      <c r="HX57" s="9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95">
        <f>IF(ISBLANK($HY$3),"",IF(ISBLANK(Tipy!GN51),"-",SUM(HT57:HX57)))</f>
        <v>40</v>
      </c>
      <c r="HZ57" s="94"/>
      <c r="IA57" s="96"/>
      <c r="IB57" s="97"/>
      <c r="IC57" s="97"/>
      <c r="ID57" s="97"/>
      <c r="IE57" s="93"/>
      <c r="IF57" s="95"/>
      <c r="IG57" s="94"/>
      <c r="IH57" s="96"/>
      <c r="II57" s="97"/>
      <c r="IJ57" s="97"/>
      <c r="IK57" s="97"/>
      <c r="IL57" s="93"/>
      <c r="IM57" s="95"/>
      <c r="IN57" s="94"/>
      <c r="IO57" s="96"/>
      <c r="IP57" s="97"/>
      <c r="IQ57" s="97"/>
      <c r="IR57" s="97"/>
      <c r="IS57" s="93"/>
      <c r="IT57" s="95"/>
      <c r="IU57" s="94"/>
      <c r="IV57" s="96"/>
      <c r="IW57" s="97"/>
      <c r="IX57" s="97"/>
      <c r="IY57" s="97"/>
      <c r="IZ57" s="93"/>
      <c r="JA57" s="95"/>
      <c r="JB57" s="94"/>
      <c r="JC57" s="96"/>
      <c r="JD57" s="97"/>
      <c r="JE57" s="97"/>
      <c r="JF57" s="97"/>
      <c r="JG57" s="93"/>
      <c r="JH57" s="95"/>
      <c r="JI57" s="94"/>
      <c r="JJ57" s="96"/>
      <c r="JK57" s="97"/>
      <c r="JL57" s="97"/>
      <c r="JM57" s="97"/>
      <c r="JN57" s="93"/>
      <c r="JO57" s="95"/>
      <c r="JP57" s="94"/>
      <c r="JQ57" s="96"/>
      <c r="JR57" s="97"/>
      <c r="JS57" s="97"/>
      <c r="JT57" s="97"/>
      <c r="JU57" s="93"/>
      <c r="JV57" s="95"/>
      <c r="JW57" s="94"/>
      <c r="JX57" s="96"/>
      <c r="JY57" s="97"/>
      <c r="JZ57" s="97"/>
      <c r="KA57" s="97"/>
      <c r="KB57" s="93"/>
      <c r="KC57" s="95"/>
      <c r="KD57" s="94"/>
      <c r="KE57" s="96"/>
      <c r="KF57" s="97"/>
      <c r="KG57" s="97"/>
      <c r="KH57" s="97"/>
      <c r="KI57" s="93"/>
      <c r="KJ57" s="95"/>
      <c r="KK57" s="94"/>
      <c r="KL57" s="96"/>
      <c r="KM57" s="97"/>
      <c r="KN57" s="97"/>
      <c r="KO57" s="97"/>
      <c r="KP57" s="93"/>
      <c r="KQ57" s="95"/>
      <c r="KR57" s="94"/>
      <c r="KS57" s="96"/>
      <c r="KT57" s="97"/>
      <c r="KU57" s="97"/>
      <c r="KV57" s="97"/>
      <c r="KW57" s="93"/>
      <c r="KX57" s="95"/>
      <c r="KY57" s="94"/>
      <c r="KZ57" s="96"/>
      <c r="LA57" s="97"/>
      <c r="LB57" s="97"/>
      <c r="LC57" s="97"/>
      <c r="LD57" s="93"/>
      <c r="LE57" s="95"/>
      <c r="LF57" s="94"/>
      <c r="LG57" s="96"/>
      <c r="LH57" s="97"/>
      <c r="LI57" s="97"/>
      <c r="LJ57" s="97"/>
      <c r="LK57" s="93"/>
      <c r="LL57" s="95"/>
      <c r="LM57" s="94"/>
      <c r="LN57" s="96"/>
      <c r="LO57" s="97"/>
      <c r="LP57" s="97"/>
      <c r="LQ57" s="97"/>
      <c r="LR57" s="93"/>
      <c r="LS57" s="95"/>
      <c r="LT57" s="94"/>
      <c r="LU57" s="96"/>
      <c r="LV57" s="97"/>
      <c r="LW57" s="97"/>
      <c r="LX57" s="97"/>
      <c r="LY57" s="93"/>
      <c r="LZ57" s="95"/>
      <c r="MA57" s="94"/>
      <c r="MB57" s="96"/>
      <c r="MC57" s="97"/>
      <c r="MD57" s="97"/>
      <c r="ME57" s="97"/>
      <c r="MF57" s="93"/>
      <c r="MG57" s="95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92" t="str">
        <f>IF(ISBLANK($GP$3),"",IF(ISBLANK(Tipy!FJ52),0,IF(AND(Tipy!FJ52=Výsledky!$GN$3,Tipy!FL52=Výsledky!$GP$3),50,0)))</f>
        <v/>
      </c>
      <c r="GL58" s="92" t="str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/>
      </c>
      <c r="GM58" s="92" t="str">
        <f>IF(ISBLANK($GP$3),"",IF(OR(Tipy!FM52=Výsledky!$GK$6,Tipy!FM52=Výsledky!$GK$7,Tipy!FM52=Výsledky!$GK$8,Tipy!FM52=Výsledky!$GK$9),30,0))</f>
        <v/>
      </c>
      <c r="GN58" s="92" t="str">
        <f>IF(ISBLANK($GP$3),"",IF(OR(Tipy!FN52=Výsledky!$GN$6,Tipy!FN52=Výsledky!$GN$7,Tipy!FN52=Výsledky!$GN$8,Tipy!FN52=Výsledky!$GN$9),10,0))</f>
        <v/>
      </c>
      <c r="GO58" s="93" t="str">
        <f>IF(ISBLANK($GP$3),"",IF(ISBLANK(Tipy!FJ52),0,IF(OR(AND(Tipy!FJ52=Výsledky!$GN$3,OR(Tipy!FL52=Výsledky!$GP$3+1,Tipy!FL52=Výsledky!$GP$3-1)),AND(Tipy!FL52=Výsledky!$GP$3,OR(Tipy!FJ52=Výsledky!$GN$3+1,Tipy!FJ52=Výsledky!$GN$3-1))),10,0)))</f>
        <v/>
      </c>
      <c r="GP58" s="95" t="str">
        <f>IF(ISBLANK($GP$3),"",IF(ISBLANK(Tipy!FJ52),"-",SUM(GK58:GO58)))</f>
        <v/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92">
        <f>IF(ISBLANK($HD$3),"",IF(ISBLANK(Tipy!FV52),0,IF(AND(Tipy!FV52=Výsledky!$HB$3,Tipy!FX52=Výsledky!$HD$3),50,0)))</f>
        <v>0</v>
      </c>
      <c r="GZ58" s="9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92">
        <f>IF(ISBLANK($HD$3),"",IF(OR(Tipy!FY52=Výsledky!$GY$6,Tipy!FY52=Výsledky!$GY$7,Tipy!FY52=Výsledky!$GY$8,Tipy!FY52=Výsledky!$GY$9),30,0))</f>
        <v>0</v>
      </c>
      <c r="HB58" s="92">
        <f>IF(ISBLANK($HD$3),"",IF(OR(Tipy!FZ52=Výsledky!$HB$6,Tipy!FZ52=Výsledky!$HB$7,Tipy!FZ52=Výsledky!$HB$8,Tipy!FZ52=Výsledky!$HB$9),10,0))</f>
        <v>0</v>
      </c>
      <c r="HC58" s="9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95" t="str">
        <f>IF(ISBLANK($HD$3),"",IF(ISBLANK(Tipy!FV52),"-",SUM(GY58:HC58)))</f>
        <v>-</v>
      </c>
      <c r="HE58" s="94"/>
      <c r="HF58" s="92">
        <f>IF(ISBLANK($HK$3),"",IF(ISBLANK(Tipy!GB52),0,IF(AND(Tipy!GB52=Výsledky!$HI$3,Tipy!GD52=Výsledky!$HK$3),50,0)))</f>
        <v>0</v>
      </c>
      <c r="HG58" s="9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92">
        <f>IF(ISBLANK($HK$3),"",IF(OR(Tipy!GE52=Výsledky!$HF$6,Tipy!GE52=Výsledky!$HF$7,Tipy!GE52=Výsledky!$HF$8,Tipy!GE52=Výsledky!$HF$9),30,0))</f>
        <v>0</v>
      </c>
      <c r="HI58" s="92">
        <f>IF(ISBLANK($HK$3),"",IF(OR(Tipy!GF52=Výsledky!$HI$6,Tipy!GF52=Výsledky!$HI$7,Tipy!GF52=Výsledky!$HI$8,Tipy!GF52=Výsledky!$HI$9),10,0))</f>
        <v>0</v>
      </c>
      <c r="HJ58" s="9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95" t="str">
        <f>IF(ISBLANK($HK$3),"",IF(ISBLANK(Tipy!GB52),"-",SUM(HF58:HJ58)))</f>
        <v>-</v>
      </c>
      <c r="HL58" s="94"/>
      <c r="HM58" s="92">
        <f>IF(ISBLANK($HR$3),"",IF(ISBLANK(Tipy!GH52),0,IF(AND(Tipy!GH52=Výsledky!$HP$3,Tipy!GJ52=Výsledky!$HR$3),50,0)))</f>
        <v>0</v>
      </c>
      <c r="HN58" s="9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92">
        <f>IF(ISBLANK($HR$3),"",IF(OR(Tipy!GK52=Výsledky!$HM$6,Tipy!GK52=Výsledky!$HM$7,Tipy!GK52=Výsledky!$HM$8,Tipy!GK52=Výsledky!$HM$9),30,0))</f>
        <v>0</v>
      </c>
      <c r="HP58" s="92">
        <f>IF(ISBLANK($HR$3),"",IF(OR(Tipy!GL52=Výsledky!$HP$6,Tipy!GL52=Výsledky!$HP$7,Tipy!GL52=Výsledky!$HP$8,Tipy!GL52=Výsledky!$HP$9),10,0))</f>
        <v>0</v>
      </c>
      <c r="HQ58" s="9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95" t="str">
        <f>IF(ISBLANK($HR$3),"",IF(ISBLANK(Tipy!GH52),"-",SUM(HM58:HQ58)))</f>
        <v>-</v>
      </c>
      <c r="HS58" s="94"/>
      <c r="HT58" s="92">
        <f>IF(ISBLANK($HY$3),"",IF(ISBLANK(Tipy!GN52),0,IF(AND(Tipy!GN52=Výsledky!$HW$3,Tipy!GP52=Výsledky!$HY$3),50,0)))</f>
        <v>0</v>
      </c>
      <c r="HU58" s="9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92">
        <f>IF(ISBLANK($HY$3),"",IF(OR(Tipy!GQ52=Výsledky!$HT$6,Tipy!GQ52=Výsledky!$HT$7,Tipy!GQ52=Výsledky!$HT$8,Tipy!GQ52=Výsledky!$HT$9),30,0))</f>
        <v>0</v>
      </c>
      <c r="HW58" s="92">
        <f>IF(ISBLANK($HY$3),"",IF(OR(Tipy!GR52=Výsledky!$HW$6,Tipy!GR52=Výsledky!$HW$7,Tipy!GR52=Výsledky!$HW$8,Tipy!GR52=Výsledky!$HW$9),10,0))</f>
        <v>0</v>
      </c>
      <c r="HX58" s="9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95" t="str">
        <f>IF(ISBLANK($HY$3),"",IF(ISBLANK(Tipy!GN52),"-",SUM(HT58:HX58)))</f>
        <v>-</v>
      </c>
      <c r="HZ58" s="94"/>
      <c r="IA58" s="96"/>
      <c r="IB58" s="97"/>
      <c r="IC58" s="97"/>
      <c r="ID58" s="97"/>
      <c r="IE58" s="93"/>
      <c r="IF58" s="95"/>
      <c r="IG58" s="94"/>
      <c r="IH58" s="96"/>
      <c r="II58" s="97"/>
      <c r="IJ58" s="97"/>
      <c r="IK58" s="97"/>
      <c r="IL58" s="93"/>
      <c r="IM58" s="95"/>
      <c r="IN58" s="94"/>
      <c r="IO58" s="96"/>
      <c r="IP58" s="97"/>
      <c r="IQ58" s="97"/>
      <c r="IR58" s="97"/>
      <c r="IS58" s="93"/>
      <c r="IT58" s="95"/>
      <c r="IU58" s="94"/>
      <c r="IV58" s="96"/>
      <c r="IW58" s="97"/>
      <c r="IX58" s="97"/>
      <c r="IY58" s="97"/>
      <c r="IZ58" s="93"/>
      <c r="JA58" s="95"/>
      <c r="JB58" s="94"/>
      <c r="JC58" s="96"/>
      <c r="JD58" s="97"/>
      <c r="JE58" s="97"/>
      <c r="JF58" s="97"/>
      <c r="JG58" s="93"/>
      <c r="JH58" s="95"/>
      <c r="JI58" s="94"/>
      <c r="JJ58" s="96"/>
      <c r="JK58" s="97"/>
      <c r="JL58" s="97"/>
      <c r="JM58" s="97"/>
      <c r="JN58" s="93"/>
      <c r="JO58" s="95"/>
      <c r="JP58" s="94"/>
      <c r="JQ58" s="96"/>
      <c r="JR58" s="97"/>
      <c r="JS58" s="97"/>
      <c r="JT58" s="97"/>
      <c r="JU58" s="93"/>
      <c r="JV58" s="95"/>
      <c r="JW58" s="94"/>
      <c r="JX58" s="96"/>
      <c r="JY58" s="97"/>
      <c r="JZ58" s="97"/>
      <c r="KA58" s="97"/>
      <c r="KB58" s="93"/>
      <c r="KC58" s="95"/>
      <c r="KD58" s="94"/>
      <c r="KE58" s="96"/>
      <c r="KF58" s="97"/>
      <c r="KG58" s="97"/>
      <c r="KH58" s="97"/>
      <c r="KI58" s="93"/>
      <c r="KJ58" s="95"/>
      <c r="KK58" s="94"/>
      <c r="KL58" s="96"/>
      <c r="KM58" s="97"/>
      <c r="KN58" s="97"/>
      <c r="KO58" s="97"/>
      <c r="KP58" s="93"/>
      <c r="KQ58" s="95"/>
      <c r="KR58" s="94"/>
      <c r="KS58" s="96"/>
      <c r="KT58" s="97"/>
      <c r="KU58" s="97"/>
      <c r="KV58" s="97"/>
      <c r="KW58" s="93"/>
      <c r="KX58" s="95"/>
      <c r="KY58" s="94"/>
      <c r="KZ58" s="96"/>
      <c r="LA58" s="97"/>
      <c r="LB58" s="97"/>
      <c r="LC58" s="97"/>
      <c r="LD58" s="93"/>
      <c r="LE58" s="95"/>
      <c r="LF58" s="94"/>
      <c r="LG58" s="96"/>
      <c r="LH58" s="97"/>
      <c r="LI58" s="97"/>
      <c r="LJ58" s="97"/>
      <c r="LK58" s="93"/>
      <c r="LL58" s="95"/>
      <c r="LM58" s="94"/>
      <c r="LN58" s="96"/>
      <c r="LO58" s="97"/>
      <c r="LP58" s="97"/>
      <c r="LQ58" s="97"/>
      <c r="LR58" s="93"/>
      <c r="LS58" s="95"/>
      <c r="LT58" s="94"/>
      <c r="LU58" s="96"/>
      <c r="LV58" s="97"/>
      <c r="LW58" s="97"/>
      <c r="LX58" s="97"/>
      <c r="LY58" s="93"/>
      <c r="LZ58" s="95"/>
      <c r="MA58" s="94"/>
      <c r="MB58" s="96"/>
      <c r="MC58" s="97"/>
      <c r="MD58" s="97"/>
      <c r="ME58" s="97"/>
      <c r="MF58" s="93"/>
      <c r="MG58" s="95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92" t="str">
        <f>IF(ISBLANK($GP$3),"",IF(ISBLANK(Tipy!FJ53),0,IF(AND(Tipy!FJ53=Výsledky!$GN$3,Tipy!FL53=Výsledky!$GP$3),50,0)))</f>
        <v/>
      </c>
      <c r="GL59" s="92" t="str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/>
      </c>
      <c r="GM59" s="92" t="str">
        <f>IF(ISBLANK($GP$3),"",IF(OR(Tipy!FM53=Výsledky!$GK$6,Tipy!FM53=Výsledky!$GK$7,Tipy!FM53=Výsledky!$GK$8,Tipy!FM53=Výsledky!$GK$9),30,0))</f>
        <v/>
      </c>
      <c r="GN59" s="92" t="str">
        <f>IF(ISBLANK($GP$3),"",IF(OR(Tipy!FN53=Výsledky!$GN$6,Tipy!FN53=Výsledky!$GN$7,Tipy!FN53=Výsledky!$GN$8,Tipy!FN53=Výsledky!$GN$9),10,0))</f>
        <v/>
      </c>
      <c r="GO59" s="93" t="str">
        <f>IF(ISBLANK($GP$3),"",IF(ISBLANK(Tipy!FJ53),0,IF(OR(AND(Tipy!FJ53=Výsledky!$GN$3,OR(Tipy!FL53=Výsledky!$GP$3+1,Tipy!FL53=Výsledky!$GP$3-1)),AND(Tipy!FL53=Výsledky!$GP$3,OR(Tipy!FJ53=Výsledky!$GN$3+1,Tipy!FJ53=Výsledky!$GN$3-1))),10,0)))</f>
        <v/>
      </c>
      <c r="GP59" s="95" t="str">
        <f>IF(ISBLANK($GP$3),"",IF(ISBLANK(Tipy!FJ53),"-",SUM(GK59:GO59)))</f>
        <v/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92">
        <f>IF(ISBLANK($HD$3),"",IF(ISBLANK(Tipy!FV53),0,IF(AND(Tipy!FV53=Výsledky!$HB$3,Tipy!FX53=Výsledky!$HD$3),50,0)))</f>
        <v>0</v>
      </c>
      <c r="GZ59" s="9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92">
        <f>IF(ISBLANK($HD$3),"",IF(OR(Tipy!FY53=Výsledky!$GY$6,Tipy!FY53=Výsledky!$GY$7,Tipy!FY53=Výsledky!$GY$8,Tipy!FY53=Výsledky!$GY$9),30,0))</f>
        <v>0</v>
      </c>
      <c r="HB59" s="92">
        <f>IF(ISBLANK($HD$3),"",IF(OR(Tipy!FZ53=Výsledky!$HB$6,Tipy!FZ53=Výsledky!$HB$7,Tipy!FZ53=Výsledky!$HB$8,Tipy!FZ53=Výsledky!$HB$9),10,0))</f>
        <v>0</v>
      </c>
      <c r="HC59" s="9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95" t="str">
        <f>IF(ISBLANK($HD$3),"",IF(ISBLANK(Tipy!FV53),"-",SUM(GY59:HC59)))</f>
        <v>-</v>
      </c>
      <c r="HE59" s="94"/>
      <c r="HF59" s="92">
        <f>IF(ISBLANK($HK$3),"",IF(ISBLANK(Tipy!GB53),0,IF(AND(Tipy!GB53=Výsledky!$HI$3,Tipy!GD53=Výsledky!$HK$3),50,0)))</f>
        <v>0</v>
      </c>
      <c r="HG59" s="9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92">
        <f>IF(ISBLANK($HK$3),"",IF(OR(Tipy!GE53=Výsledky!$HF$6,Tipy!GE53=Výsledky!$HF$7,Tipy!GE53=Výsledky!$HF$8,Tipy!GE53=Výsledky!$HF$9),30,0))</f>
        <v>0</v>
      </c>
      <c r="HI59" s="92">
        <f>IF(ISBLANK($HK$3),"",IF(OR(Tipy!GF53=Výsledky!$HI$6,Tipy!GF53=Výsledky!$HI$7,Tipy!GF53=Výsledky!$HI$8,Tipy!GF53=Výsledky!$HI$9),10,0))</f>
        <v>0</v>
      </c>
      <c r="HJ59" s="9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95" t="str">
        <f>IF(ISBLANK($HK$3),"",IF(ISBLANK(Tipy!GB53),"-",SUM(HF59:HJ59)))</f>
        <v>-</v>
      </c>
      <c r="HL59" s="94"/>
      <c r="HM59" s="92">
        <f>IF(ISBLANK($HR$3),"",IF(ISBLANK(Tipy!GH53),0,IF(AND(Tipy!GH53=Výsledky!$HP$3,Tipy!GJ53=Výsledky!$HR$3),50,0)))</f>
        <v>0</v>
      </c>
      <c r="HN59" s="9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92">
        <f>IF(ISBLANK($HR$3),"",IF(OR(Tipy!GK53=Výsledky!$HM$6,Tipy!GK53=Výsledky!$HM$7,Tipy!GK53=Výsledky!$HM$8,Tipy!GK53=Výsledky!$HM$9),30,0))</f>
        <v>0</v>
      </c>
      <c r="HP59" s="92">
        <f>IF(ISBLANK($HR$3),"",IF(OR(Tipy!GL53=Výsledky!$HP$6,Tipy!GL53=Výsledky!$HP$7,Tipy!GL53=Výsledky!$HP$8,Tipy!GL53=Výsledky!$HP$9),10,0))</f>
        <v>0</v>
      </c>
      <c r="HQ59" s="9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95" t="str">
        <f>IF(ISBLANK($HR$3),"",IF(ISBLANK(Tipy!GH53),"-",SUM(HM59:HQ59)))</f>
        <v>-</v>
      </c>
      <c r="HS59" s="94"/>
      <c r="HT59" s="92">
        <f>IF(ISBLANK($HY$3),"",IF(ISBLANK(Tipy!GN53),0,IF(AND(Tipy!GN53=Výsledky!$HW$3,Tipy!GP53=Výsledky!$HY$3),50,0)))</f>
        <v>0</v>
      </c>
      <c r="HU59" s="9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92">
        <f>IF(ISBLANK($HY$3),"",IF(OR(Tipy!GQ53=Výsledky!$HT$6,Tipy!GQ53=Výsledky!$HT$7,Tipy!GQ53=Výsledky!$HT$8,Tipy!GQ53=Výsledky!$HT$9),30,0))</f>
        <v>0</v>
      </c>
      <c r="HW59" s="92">
        <f>IF(ISBLANK($HY$3),"",IF(OR(Tipy!GR53=Výsledky!$HW$6,Tipy!GR53=Výsledky!$HW$7,Tipy!GR53=Výsledky!$HW$8,Tipy!GR53=Výsledky!$HW$9),10,0))</f>
        <v>0</v>
      </c>
      <c r="HX59" s="9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95" t="str">
        <f>IF(ISBLANK($HY$3),"",IF(ISBLANK(Tipy!GN53),"-",SUM(HT59:HX59)))</f>
        <v>-</v>
      </c>
      <c r="HZ59" s="94"/>
      <c r="IA59" s="96"/>
      <c r="IB59" s="97"/>
      <c r="IC59" s="97"/>
      <c r="ID59" s="97"/>
      <c r="IE59" s="93"/>
      <c r="IF59" s="95"/>
      <c r="IG59" s="94"/>
      <c r="IH59" s="96"/>
      <c r="II59" s="97"/>
      <c r="IJ59" s="97"/>
      <c r="IK59" s="97"/>
      <c r="IL59" s="93"/>
      <c r="IM59" s="95"/>
      <c r="IN59" s="94"/>
      <c r="IO59" s="96"/>
      <c r="IP59" s="97"/>
      <c r="IQ59" s="97"/>
      <c r="IR59" s="97"/>
      <c r="IS59" s="93"/>
      <c r="IT59" s="95"/>
      <c r="IU59" s="94"/>
      <c r="IV59" s="96"/>
      <c r="IW59" s="97"/>
      <c r="IX59" s="97"/>
      <c r="IY59" s="97"/>
      <c r="IZ59" s="93"/>
      <c r="JA59" s="95"/>
      <c r="JB59" s="94"/>
      <c r="JC59" s="96"/>
      <c r="JD59" s="97"/>
      <c r="JE59" s="97"/>
      <c r="JF59" s="97"/>
      <c r="JG59" s="93"/>
      <c r="JH59" s="95"/>
      <c r="JI59" s="94"/>
      <c r="JJ59" s="96"/>
      <c r="JK59" s="97"/>
      <c r="JL59" s="97"/>
      <c r="JM59" s="97"/>
      <c r="JN59" s="93"/>
      <c r="JO59" s="95"/>
      <c r="JP59" s="94"/>
      <c r="JQ59" s="96"/>
      <c r="JR59" s="97"/>
      <c r="JS59" s="97"/>
      <c r="JT59" s="97"/>
      <c r="JU59" s="93"/>
      <c r="JV59" s="95"/>
      <c r="JW59" s="94"/>
      <c r="JX59" s="96"/>
      <c r="JY59" s="97"/>
      <c r="JZ59" s="97"/>
      <c r="KA59" s="97"/>
      <c r="KB59" s="93"/>
      <c r="KC59" s="95"/>
      <c r="KD59" s="94"/>
      <c r="KE59" s="96"/>
      <c r="KF59" s="97"/>
      <c r="KG59" s="97"/>
      <c r="KH59" s="97"/>
      <c r="KI59" s="93"/>
      <c r="KJ59" s="95"/>
      <c r="KK59" s="94"/>
      <c r="KL59" s="96"/>
      <c r="KM59" s="97"/>
      <c r="KN59" s="97"/>
      <c r="KO59" s="97"/>
      <c r="KP59" s="93"/>
      <c r="KQ59" s="95"/>
      <c r="KR59" s="94"/>
      <c r="KS59" s="96"/>
      <c r="KT59" s="97"/>
      <c r="KU59" s="97"/>
      <c r="KV59" s="97"/>
      <c r="KW59" s="93"/>
      <c r="KX59" s="95"/>
      <c r="KY59" s="94"/>
      <c r="KZ59" s="96"/>
      <c r="LA59" s="97"/>
      <c r="LB59" s="97"/>
      <c r="LC59" s="97"/>
      <c r="LD59" s="93"/>
      <c r="LE59" s="95"/>
      <c r="LF59" s="94"/>
      <c r="LG59" s="96"/>
      <c r="LH59" s="97"/>
      <c r="LI59" s="97"/>
      <c r="LJ59" s="97"/>
      <c r="LK59" s="93"/>
      <c r="LL59" s="95"/>
      <c r="LM59" s="94"/>
      <c r="LN59" s="96"/>
      <c r="LO59" s="97"/>
      <c r="LP59" s="97"/>
      <c r="LQ59" s="97"/>
      <c r="LR59" s="93"/>
      <c r="LS59" s="95"/>
      <c r="LT59" s="94"/>
      <c r="LU59" s="96"/>
      <c r="LV59" s="97"/>
      <c r="LW59" s="97"/>
      <c r="LX59" s="97"/>
      <c r="LY59" s="93"/>
      <c r="LZ59" s="95"/>
      <c r="MA59" s="94"/>
      <c r="MB59" s="96"/>
      <c r="MC59" s="97"/>
      <c r="MD59" s="97"/>
      <c r="ME59" s="97"/>
      <c r="MF59" s="93"/>
      <c r="MG59" s="95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92" t="str">
        <f>IF(ISBLANK($GP$3),"",IF(ISBLANK(Tipy!FJ54),0,IF(AND(Tipy!FJ54=Výsledky!$GN$3,Tipy!FL54=Výsledky!$GP$3),50,0)))</f>
        <v/>
      </c>
      <c r="GL60" s="92" t="str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/>
      </c>
      <c r="GM60" s="92" t="str">
        <f>IF(ISBLANK($GP$3),"",IF(OR(Tipy!FM54=Výsledky!$GK$6,Tipy!FM54=Výsledky!$GK$7,Tipy!FM54=Výsledky!$GK$8,Tipy!FM54=Výsledky!$GK$9),30,0))</f>
        <v/>
      </c>
      <c r="GN60" s="92" t="str">
        <f>IF(ISBLANK($GP$3),"",IF(OR(Tipy!FN54=Výsledky!$GN$6,Tipy!FN54=Výsledky!$GN$7,Tipy!FN54=Výsledky!$GN$8,Tipy!FN54=Výsledky!$GN$9),10,0))</f>
        <v/>
      </c>
      <c r="GO60" s="93" t="str">
        <f>IF(ISBLANK($GP$3),"",IF(ISBLANK(Tipy!FJ54),0,IF(OR(AND(Tipy!FJ54=Výsledky!$GN$3,OR(Tipy!FL54=Výsledky!$GP$3+1,Tipy!FL54=Výsledky!$GP$3-1)),AND(Tipy!FL54=Výsledky!$GP$3,OR(Tipy!FJ54=Výsledky!$GN$3+1,Tipy!FJ54=Výsledky!$GN$3-1))),10,0)))</f>
        <v/>
      </c>
      <c r="GP60" s="95" t="str">
        <f>IF(ISBLANK($GP$3),"",IF(ISBLANK(Tipy!FJ54),"-",SUM(GK60:GO60)))</f>
        <v/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92">
        <f>IF(ISBLANK($HD$3),"",IF(ISBLANK(Tipy!FV54),0,IF(AND(Tipy!FV54=Výsledky!$HB$3,Tipy!FX54=Výsledky!$HD$3),50,0)))</f>
        <v>0</v>
      </c>
      <c r="GZ60" s="9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92">
        <f>IF(ISBLANK($HD$3),"",IF(OR(Tipy!FY54=Výsledky!$GY$6,Tipy!FY54=Výsledky!$GY$7,Tipy!FY54=Výsledky!$GY$8,Tipy!FY54=Výsledky!$GY$9),30,0))</f>
        <v>0</v>
      </c>
      <c r="HB60" s="92">
        <f>IF(ISBLANK($HD$3),"",IF(OR(Tipy!FZ54=Výsledky!$HB$6,Tipy!FZ54=Výsledky!$HB$7,Tipy!FZ54=Výsledky!$HB$8,Tipy!FZ54=Výsledky!$HB$9),10,0))</f>
        <v>0</v>
      </c>
      <c r="HC60" s="9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95" t="str">
        <f>IF(ISBLANK($HD$3),"",IF(ISBLANK(Tipy!FV54),"-",SUM(GY60:HC60)))</f>
        <v>-</v>
      </c>
      <c r="HE60" s="94"/>
      <c r="HF60" s="92">
        <f>IF(ISBLANK($HK$3),"",IF(ISBLANK(Tipy!GB54),0,IF(AND(Tipy!GB54=Výsledky!$HI$3,Tipy!GD54=Výsledky!$HK$3),50,0)))</f>
        <v>0</v>
      </c>
      <c r="HG60" s="9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92">
        <f>IF(ISBLANK($HK$3),"",IF(OR(Tipy!GE54=Výsledky!$HF$6,Tipy!GE54=Výsledky!$HF$7,Tipy!GE54=Výsledky!$HF$8,Tipy!GE54=Výsledky!$HF$9),30,0))</f>
        <v>0</v>
      </c>
      <c r="HI60" s="92">
        <f>IF(ISBLANK($HK$3),"",IF(OR(Tipy!GF54=Výsledky!$HI$6,Tipy!GF54=Výsledky!$HI$7,Tipy!GF54=Výsledky!$HI$8,Tipy!GF54=Výsledky!$HI$9),10,0))</f>
        <v>0</v>
      </c>
      <c r="HJ60" s="9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95">
        <f>IF(ISBLANK($HK$3),"",IF(ISBLANK(Tipy!GB54),"-",SUM(HF60:HJ60)))</f>
        <v>20</v>
      </c>
      <c r="HL60" s="94"/>
      <c r="HM60" s="92">
        <f>IF(ISBLANK($HR$3),"",IF(ISBLANK(Tipy!GH54),0,IF(AND(Tipy!GH54=Výsledky!$HP$3,Tipy!GJ54=Výsledky!$HR$3),50,0)))</f>
        <v>0</v>
      </c>
      <c r="HN60" s="9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92">
        <f>IF(ISBLANK($HR$3),"",IF(OR(Tipy!GK54=Výsledky!$HM$6,Tipy!GK54=Výsledky!$HM$7,Tipy!GK54=Výsledky!$HM$8,Tipy!GK54=Výsledky!$HM$9),30,0))</f>
        <v>0</v>
      </c>
      <c r="HP60" s="92">
        <f>IF(ISBLANK($HR$3),"",IF(OR(Tipy!GL54=Výsledky!$HP$6,Tipy!GL54=Výsledky!$HP$7,Tipy!GL54=Výsledky!$HP$8,Tipy!GL54=Výsledky!$HP$9),10,0))</f>
        <v>0</v>
      </c>
      <c r="HQ60" s="9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95" t="str">
        <f>IF(ISBLANK($HR$3),"",IF(ISBLANK(Tipy!GH54),"-",SUM(HM60:HQ60)))</f>
        <v>-</v>
      </c>
      <c r="HS60" s="94"/>
      <c r="HT60" s="92">
        <f>IF(ISBLANK($HY$3),"",IF(ISBLANK(Tipy!GN54),0,IF(AND(Tipy!GN54=Výsledky!$HW$3,Tipy!GP54=Výsledky!$HY$3),50,0)))</f>
        <v>0</v>
      </c>
      <c r="HU60" s="9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92">
        <f>IF(ISBLANK($HY$3),"",IF(OR(Tipy!GQ54=Výsledky!$HT$6,Tipy!GQ54=Výsledky!$HT$7,Tipy!GQ54=Výsledky!$HT$8,Tipy!GQ54=Výsledky!$HT$9),30,0))</f>
        <v>0</v>
      </c>
      <c r="HW60" s="92">
        <f>IF(ISBLANK($HY$3),"",IF(OR(Tipy!GR54=Výsledky!$HW$6,Tipy!GR54=Výsledky!$HW$7,Tipy!GR54=Výsledky!$HW$8,Tipy!GR54=Výsledky!$HW$9),10,0))</f>
        <v>10</v>
      </c>
      <c r="HX60" s="9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95">
        <f>IF(ISBLANK($HY$3),"",IF(ISBLANK(Tipy!GN54),"-",SUM(HT60:HX60)))</f>
        <v>40</v>
      </c>
      <c r="HZ60" s="94"/>
      <c r="IA60" s="96"/>
      <c r="IB60" s="97"/>
      <c r="IC60" s="97"/>
      <c r="ID60" s="97"/>
      <c r="IE60" s="93"/>
      <c r="IF60" s="95"/>
      <c r="IG60" s="94"/>
      <c r="IH60" s="96"/>
      <c r="II60" s="97"/>
      <c r="IJ60" s="97"/>
      <c r="IK60" s="97"/>
      <c r="IL60" s="93"/>
      <c r="IM60" s="95"/>
      <c r="IN60" s="94"/>
      <c r="IO60" s="96"/>
      <c r="IP60" s="97"/>
      <c r="IQ60" s="97"/>
      <c r="IR60" s="97"/>
      <c r="IS60" s="93"/>
      <c r="IT60" s="95"/>
      <c r="IU60" s="94"/>
      <c r="IV60" s="96"/>
      <c r="IW60" s="97"/>
      <c r="IX60" s="97"/>
      <c r="IY60" s="97"/>
      <c r="IZ60" s="93"/>
      <c r="JA60" s="95"/>
      <c r="JB60" s="94"/>
      <c r="JC60" s="96"/>
      <c r="JD60" s="97"/>
      <c r="JE60" s="97"/>
      <c r="JF60" s="97"/>
      <c r="JG60" s="93"/>
      <c r="JH60" s="95"/>
      <c r="JI60" s="94"/>
      <c r="JJ60" s="96"/>
      <c r="JK60" s="97"/>
      <c r="JL60" s="97"/>
      <c r="JM60" s="97"/>
      <c r="JN60" s="93"/>
      <c r="JO60" s="95"/>
      <c r="JP60" s="94"/>
      <c r="JQ60" s="96"/>
      <c r="JR60" s="97"/>
      <c r="JS60" s="97"/>
      <c r="JT60" s="97"/>
      <c r="JU60" s="93"/>
      <c r="JV60" s="95"/>
      <c r="JW60" s="94"/>
      <c r="JX60" s="96"/>
      <c r="JY60" s="97"/>
      <c r="JZ60" s="97"/>
      <c r="KA60" s="97"/>
      <c r="KB60" s="93"/>
      <c r="KC60" s="95"/>
      <c r="KD60" s="94"/>
      <c r="KE60" s="96"/>
      <c r="KF60" s="97"/>
      <c r="KG60" s="97"/>
      <c r="KH60" s="97"/>
      <c r="KI60" s="93"/>
      <c r="KJ60" s="95"/>
      <c r="KK60" s="94"/>
      <c r="KL60" s="96"/>
      <c r="KM60" s="97"/>
      <c r="KN60" s="97"/>
      <c r="KO60" s="97"/>
      <c r="KP60" s="93"/>
      <c r="KQ60" s="95"/>
      <c r="KR60" s="94"/>
      <c r="KS60" s="96"/>
      <c r="KT60" s="97"/>
      <c r="KU60" s="97"/>
      <c r="KV60" s="97"/>
      <c r="KW60" s="93"/>
      <c r="KX60" s="95"/>
      <c r="KY60" s="94"/>
      <c r="KZ60" s="96"/>
      <c r="LA60" s="97"/>
      <c r="LB60" s="97"/>
      <c r="LC60" s="97"/>
      <c r="LD60" s="93"/>
      <c r="LE60" s="95"/>
      <c r="LF60" s="94"/>
      <c r="LG60" s="96"/>
      <c r="LH60" s="97"/>
      <c r="LI60" s="97"/>
      <c r="LJ60" s="97"/>
      <c r="LK60" s="93"/>
      <c r="LL60" s="95"/>
      <c r="LM60" s="94"/>
      <c r="LN60" s="96"/>
      <c r="LO60" s="97"/>
      <c r="LP60" s="97"/>
      <c r="LQ60" s="97"/>
      <c r="LR60" s="93"/>
      <c r="LS60" s="95"/>
      <c r="LT60" s="94"/>
      <c r="LU60" s="96"/>
      <c r="LV60" s="97"/>
      <c r="LW60" s="97"/>
      <c r="LX60" s="97"/>
      <c r="LY60" s="93"/>
      <c r="LZ60" s="95"/>
      <c r="MA60" s="94"/>
      <c r="MB60" s="96"/>
      <c r="MC60" s="97"/>
      <c r="MD60" s="97"/>
      <c r="ME60" s="97"/>
      <c r="MF60" s="93"/>
      <c r="MG60" s="95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92" t="str">
        <f>IF(ISBLANK($GP$3),"",IF(ISBLANK(Tipy!FJ55),0,IF(AND(Tipy!FJ55=Výsledky!$GN$3,Tipy!FL55=Výsledky!$GP$3),50,0)))</f>
        <v/>
      </c>
      <c r="GL61" s="92" t="str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/>
      </c>
      <c r="GM61" s="92" t="str">
        <f>IF(ISBLANK($GP$3),"",IF(OR(Tipy!FM55=Výsledky!$GK$6,Tipy!FM55=Výsledky!$GK$7,Tipy!FM55=Výsledky!$GK$8,Tipy!FM55=Výsledky!$GK$9),30,0))</f>
        <v/>
      </c>
      <c r="GN61" s="92" t="str">
        <f>IF(ISBLANK($GP$3),"",IF(OR(Tipy!FN55=Výsledky!$GN$6,Tipy!FN55=Výsledky!$GN$7,Tipy!FN55=Výsledky!$GN$8,Tipy!FN55=Výsledky!$GN$9),10,0))</f>
        <v/>
      </c>
      <c r="GO61" s="93" t="str">
        <f>IF(ISBLANK($GP$3),"",IF(ISBLANK(Tipy!FJ55),0,IF(OR(AND(Tipy!FJ55=Výsledky!$GN$3,OR(Tipy!FL55=Výsledky!$GP$3+1,Tipy!FL55=Výsledky!$GP$3-1)),AND(Tipy!FL55=Výsledky!$GP$3,OR(Tipy!FJ55=Výsledky!$GN$3+1,Tipy!FJ55=Výsledky!$GN$3-1))),10,0)))</f>
        <v/>
      </c>
      <c r="GP61" s="95" t="str">
        <f>IF(ISBLANK($GP$3),"",IF(ISBLANK(Tipy!FJ55),"-",SUM(GK61:GO61)))</f>
        <v/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92">
        <f>IF(ISBLANK($HD$3),"",IF(ISBLANK(Tipy!FV55),0,IF(AND(Tipy!FV55=Výsledky!$HB$3,Tipy!FX55=Výsledky!$HD$3),50,0)))</f>
        <v>0</v>
      </c>
      <c r="GZ61" s="9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92">
        <f>IF(ISBLANK($HD$3),"",IF(OR(Tipy!FY55=Výsledky!$GY$6,Tipy!FY55=Výsledky!$GY$7,Tipy!FY55=Výsledky!$GY$8,Tipy!FY55=Výsledky!$GY$9),30,0))</f>
        <v>0</v>
      </c>
      <c r="HB61" s="92">
        <f>IF(ISBLANK($HD$3),"",IF(OR(Tipy!FZ55=Výsledky!$HB$6,Tipy!FZ55=Výsledky!$HB$7,Tipy!FZ55=Výsledky!$HB$8,Tipy!FZ55=Výsledky!$HB$9),10,0))</f>
        <v>0</v>
      </c>
      <c r="HC61" s="9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95" t="str">
        <f>IF(ISBLANK($HD$3),"",IF(ISBLANK(Tipy!FV55),"-",SUM(GY61:HC61)))</f>
        <v>-</v>
      </c>
      <c r="HE61" s="94"/>
      <c r="HF61" s="92">
        <f>IF(ISBLANK($HK$3),"",IF(ISBLANK(Tipy!GB55),0,IF(AND(Tipy!GB55=Výsledky!$HI$3,Tipy!GD55=Výsledky!$HK$3),50,0)))</f>
        <v>0</v>
      </c>
      <c r="HG61" s="9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92">
        <f>IF(ISBLANK($HK$3),"",IF(OR(Tipy!GE55=Výsledky!$HF$6,Tipy!GE55=Výsledky!$HF$7,Tipy!GE55=Výsledky!$HF$8,Tipy!GE55=Výsledky!$HF$9),30,0))</f>
        <v>0</v>
      </c>
      <c r="HI61" s="92">
        <f>IF(ISBLANK($HK$3),"",IF(OR(Tipy!GF55=Výsledky!$HI$6,Tipy!GF55=Výsledky!$HI$7,Tipy!GF55=Výsledky!$HI$8,Tipy!GF55=Výsledky!$HI$9),10,0))</f>
        <v>0</v>
      </c>
      <c r="HJ61" s="9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95">
        <f>IF(ISBLANK($HK$3),"",IF(ISBLANK(Tipy!GB55),"-",SUM(HF61:HJ61)))</f>
        <v>20</v>
      </c>
      <c r="HL61" s="94"/>
      <c r="HM61" s="92">
        <f>IF(ISBLANK($HR$3),"",IF(ISBLANK(Tipy!GH55),0,IF(AND(Tipy!GH55=Výsledky!$HP$3,Tipy!GJ55=Výsledky!$HR$3),50,0)))</f>
        <v>0</v>
      </c>
      <c r="HN61" s="9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92">
        <f>IF(ISBLANK($HR$3),"",IF(OR(Tipy!GK55=Výsledky!$HM$6,Tipy!GK55=Výsledky!$HM$7,Tipy!GK55=Výsledky!$HM$8,Tipy!GK55=Výsledky!$HM$9),30,0))</f>
        <v>0</v>
      </c>
      <c r="HP61" s="92">
        <f>IF(ISBLANK($HR$3),"",IF(OR(Tipy!GL55=Výsledky!$HP$6,Tipy!GL55=Výsledky!$HP$7,Tipy!GL55=Výsledky!$HP$8,Tipy!GL55=Výsledky!$HP$9),10,0))</f>
        <v>0</v>
      </c>
      <c r="HQ61" s="9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95">
        <f>IF(ISBLANK($HR$3),"",IF(ISBLANK(Tipy!GH55),"-",SUM(HM61:HQ61)))</f>
        <v>0</v>
      </c>
      <c r="HS61" s="94"/>
      <c r="HT61" s="92">
        <f>IF(ISBLANK($HY$3),"",IF(ISBLANK(Tipy!GN55),0,IF(AND(Tipy!GN55=Výsledky!$HW$3,Tipy!GP55=Výsledky!$HY$3),50,0)))</f>
        <v>0</v>
      </c>
      <c r="HU61" s="9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92">
        <f>IF(ISBLANK($HY$3),"",IF(OR(Tipy!GQ55=Výsledky!$HT$6,Tipy!GQ55=Výsledky!$HT$7,Tipy!GQ55=Výsledky!$HT$8,Tipy!GQ55=Výsledky!$HT$9),30,0))</f>
        <v>0</v>
      </c>
      <c r="HW61" s="92">
        <f>IF(ISBLANK($HY$3),"",IF(OR(Tipy!GR55=Výsledky!$HW$6,Tipy!GR55=Výsledky!$HW$7,Tipy!GR55=Výsledky!$HW$8,Tipy!GR55=Výsledky!$HW$9),10,0))</f>
        <v>10</v>
      </c>
      <c r="HX61" s="9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95">
        <f>IF(ISBLANK($HY$3),"",IF(ISBLANK(Tipy!GN55),"-",SUM(HT61:HX61)))</f>
        <v>30</v>
      </c>
      <c r="HZ61" s="94"/>
      <c r="IA61" s="96"/>
      <c r="IB61" s="97"/>
      <c r="IC61" s="97"/>
      <c r="ID61" s="97"/>
      <c r="IE61" s="93"/>
      <c r="IF61" s="95"/>
      <c r="IG61" s="94"/>
      <c r="IH61" s="96"/>
      <c r="II61" s="97"/>
      <c r="IJ61" s="97"/>
      <c r="IK61" s="97"/>
      <c r="IL61" s="93"/>
      <c r="IM61" s="95"/>
      <c r="IN61" s="94"/>
      <c r="IO61" s="96"/>
      <c r="IP61" s="97"/>
      <c r="IQ61" s="97"/>
      <c r="IR61" s="97"/>
      <c r="IS61" s="93"/>
      <c r="IT61" s="95"/>
      <c r="IU61" s="94"/>
      <c r="IV61" s="96"/>
      <c r="IW61" s="97"/>
      <c r="IX61" s="97"/>
      <c r="IY61" s="97"/>
      <c r="IZ61" s="93"/>
      <c r="JA61" s="95"/>
      <c r="JB61" s="94"/>
      <c r="JC61" s="96"/>
      <c r="JD61" s="97"/>
      <c r="JE61" s="97"/>
      <c r="JF61" s="97"/>
      <c r="JG61" s="93"/>
      <c r="JH61" s="95"/>
      <c r="JI61" s="94"/>
      <c r="JJ61" s="96"/>
      <c r="JK61" s="97"/>
      <c r="JL61" s="97"/>
      <c r="JM61" s="97"/>
      <c r="JN61" s="93"/>
      <c r="JO61" s="95"/>
      <c r="JP61" s="94"/>
      <c r="JQ61" s="96"/>
      <c r="JR61" s="97"/>
      <c r="JS61" s="97"/>
      <c r="JT61" s="97"/>
      <c r="JU61" s="93"/>
      <c r="JV61" s="95"/>
      <c r="JW61" s="94"/>
      <c r="JX61" s="96"/>
      <c r="JY61" s="97"/>
      <c r="JZ61" s="97"/>
      <c r="KA61" s="97"/>
      <c r="KB61" s="93"/>
      <c r="KC61" s="95"/>
      <c r="KD61" s="94"/>
      <c r="KE61" s="96"/>
      <c r="KF61" s="97"/>
      <c r="KG61" s="97"/>
      <c r="KH61" s="97"/>
      <c r="KI61" s="93"/>
      <c r="KJ61" s="95"/>
      <c r="KK61" s="94"/>
      <c r="KL61" s="96"/>
      <c r="KM61" s="97"/>
      <c r="KN61" s="97"/>
      <c r="KO61" s="97"/>
      <c r="KP61" s="93"/>
      <c r="KQ61" s="95"/>
      <c r="KR61" s="94"/>
      <c r="KS61" s="96"/>
      <c r="KT61" s="97"/>
      <c r="KU61" s="97"/>
      <c r="KV61" s="97"/>
      <c r="KW61" s="93"/>
      <c r="KX61" s="95"/>
      <c r="KY61" s="94"/>
      <c r="KZ61" s="96"/>
      <c r="LA61" s="97"/>
      <c r="LB61" s="97"/>
      <c r="LC61" s="97"/>
      <c r="LD61" s="93"/>
      <c r="LE61" s="95"/>
      <c r="LF61" s="94"/>
      <c r="LG61" s="96"/>
      <c r="LH61" s="97"/>
      <c r="LI61" s="97"/>
      <c r="LJ61" s="97"/>
      <c r="LK61" s="93"/>
      <c r="LL61" s="95"/>
      <c r="LM61" s="94"/>
      <c r="LN61" s="96"/>
      <c r="LO61" s="97"/>
      <c r="LP61" s="97"/>
      <c r="LQ61" s="97"/>
      <c r="LR61" s="93"/>
      <c r="LS61" s="95"/>
      <c r="LT61" s="94"/>
      <c r="LU61" s="96"/>
      <c r="LV61" s="97"/>
      <c r="LW61" s="97"/>
      <c r="LX61" s="97"/>
      <c r="LY61" s="93"/>
      <c r="LZ61" s="95"/>
      <c r="MA61" s="94"/>
      <c r="MB61" s="96"/>
      <c r="MC61" s="97"/>
      <c r="MD61" s="97"/>
      <c r="ME61" s="97"/>
      <c r="MF61" s="93"/>
      <c r="MG61" s="95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92" t="str">
        <f>IF(ISBLANK($GP$3),"",IF(ISBLANK(Tipy!FJ56),0,IF(AND(Tipy!FJ56=Výsledky!$GN$3,Tipy!FL56=Výsledky!$GP$3),50,0)))</f>
        <v/>
      </c>
      <c r="GL62" s="92" t="str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/>
      </c>
      <c r="GM62" s="92" t="str">
        <f>IF(ISBLANK($GP$3),"",IF(OR(Tipy!FM56=Výsledky!$GK$6,Tipy!FM56=Výsledky!$GK$7,Tipy!FM56=Výsledky!$GK$8,Tipy!FM56=Výsledky!$GK$9),30,0))</f>
        <v/>
      </c>
      <c r="GN62" s="92" t="str">
        <f>IF(ISBLANK($GP$3),"",IF(OR(Tipy!FN56=Výsledky!$GN$6,Tipy!FN56=Výsledky!$GN$7,Tipy!FN56=Výsledky!$GN$8,Tipy!FN56=Výsledky!$GN$9),10,0))</f>
        <v/>
      </c>
      <c r="GO62" s="93" t="str">
        <f>IF(ISBLANK($GP$3),"",IF(ISBLANK(Tipy!FJ56),0,IF(OR(AND(Tipy!FJ56=Výsledky!$GN$3,OR(Tipy!FL56=Výsledky!$GP$3+1,Tipy!FL56=Výsledky!$GP$3-1)),AND(Tipy!FL56=Výsledky!$GP$3,OR(Tipy!FJ56=Výsledky!$GN$3+1,Tipy!FJ56=Výsledky!$GN$3-1))),10,0)))</f>
        <v/>
      </c>
      <c r="GP62" s="95" t="str">
        <f>IF(ISBLANK($GP$3),"",IF(ISBLANK(Tipy!FJ56),"-",SUM(GK62:GO62)))</f>
        <v/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92">
        <f>IF(ISBLANK($HD$3),"",IF(ISBLANK(Tipy!FV56),0,IF(AND(Tipy!FV56=Výsledky!$HB$3,Tipy!FX56=Výsledky!$HD$3),50,0)))</f>
        <v>0</v>
      </c>
      <c r="GZ62" s="9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92">
        <f>IF(ISBLANK($HD$3),"",IF(OR(Tipy!FY56=Výsledky!$GY$6,Tipy!FY56=Výsledky!$GY$7,Tipy!FY56=Výsledky!$GY$8,Tipy!FY56=Výsledky!$GY$9),30,0))</f>
        <v>0</v>
      </c>
      <c r="HB62" s="92">
        <f>IF(ISBLANK($HD$3),"",IF(OR(Tipy!FZ56=Výsledky!$HB$6,Tipy!FZ56=Výsledky!$HB$7,Tipy!FZ56=Výsledky!$HB$8,Tipy!FZ56=Výsledky!$HB$9),10,0))</f>
        <v>0</v>
      </c>
      <c r="HC62" s="9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95" t="str">
        <f>IF(ISBLANK($HD$3),"",IF(ISBLANK(Tipy!FV56),"-",SUM(GY62:HC62)))</f>
        <v>-</v>
      </c>
      <c r="HE62" s="94"/>
      <c r="HF62" s="92">
        <f>IF(ISBLANK($HK$3),"",IF(ISBLANK(Tipy!GB56),0,IF(AND(Tipy!GB56=Výsledky!$HI$3,Tipy!GD56=Výsledky!$HK$3),50,0)))</f>
        <v>0</v>
      </c>
      <c r="HG62" s="9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92">
        <f>IF(ISBLANK($HK$3),"",IF(OR(Tipy!GE56=Výsledky!$HF$6,Tipy!GE56=Výsledky!$HF$7,Tipy!GE56=Výsledky!$HF$8,Tipy!GE56=Výsledky!$HF$9),30,0))</f>
        <v>0</v>
      </c>
      <c r="HI62" s="92">
        <f>IF(ISBLANK($HK$3),"",IF(OR(Tipy!GF56=Výsledky!$HI$6,Tipy!GF56=Výsledky!$HI$7,Tipy!GF56=Výsledky!$HI$8,Tipy!GF56=Výsledky!$HI$9),10,0))</f>
        <v>0</v>
      </c>
      <c r="HJ62" s="9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95" t="str">
        <f>IF(ISBLANK($HK$3),"",IF(ISBLANK(Tipy!GB56),"-",SUM(HF62:HJ62)))</f>
        <v>-</v>
      </c>
      <c r="HL62" s="94"/>
      <c r="HM62" s="92">
        <f>IF(ISBLANK($HR$3),"",IF(ISBLANK(Tipy!GH56),0,IF(AND(Tipy!GH56=Výsledky!$HP$3,Tipy!GJ56=Výsledky!$HR$3),50,0)))</f>
        <v>0</v>
      </c>
      <c r="HN62" s="9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92">
        <f>IF(ISBLANK($HR$3),"",IF(OR(Tipy!GK56=Výsledky!$HM$6,Tipy!GK56=Výsledky!$HM$7,Tipy!GK56=Výsledky!$HM$8,Tipy!GK56=Výsledky!$HM$9),30,0))</f>
        <v>0</v>
      </c>
      <c r="HP62" s="92">
        <f>IF(ISBLANK($HR$3),"",IF(OR(Tipy!GL56=Výsledky!$HP$6,Tipy!GL56=Výsledky!$HP$7,Tipy!GL56=Výsledky!$HP$8,Tipy!GL56=Výsledky!$HP$9),10,0))</f>
        <v>0</v>
      </c>
      <c r="HQ62" s="9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95" t="str">
        <f>IF(ISBLANK($HR$3),"",IF(ISBLANK(Tipy!GH56),"-",SUM(HM62:HQ62)))</f>
        <v>-</v>
      </c>
      <c r="HS62" s="94"/>
      <c r="HT62" s="92">
        <f>IF(ISBLANK($HY$3),"",IF(ISBLANK(Tipy!GN56),0,IF(AND(Tipy!GN56=Výsledky!$HW$3,Tipy!GP56=Výsledky!$HY$3),50,0)))</f>
        <v>0</v>
      </c>
      <c r="HU62" s="9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92">
        <f>IF(ISBLANK($HY$3),"",IF(OR(Tipy!GQ56=Výsledky!$HT$6,Tipy!GQ56=Výsledky!$HT$7,Tipy!GQ56=Výsledky!$HT$8,Tipy!GQ56=Výsledky!$HT$9),30,0))</f>
        <v>0</v>
      </c>
      <c r="HW62" s="92">
        <f>IF(ISBLANK($HY$3),"",IF(OR(Tipy!GR56=Výsledky!$HW$6,Tipy!GR56=Výsledky!$HW$7,Tipy!GR56=Výsledky!$HW$8,Tipy!GR56=Výsledky!$HW$9),10,0))</f>
        <v>0</v>
      </c>
      <c r="HX62" s="9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95" t="str">
        <f>IF(ISBLANK($HY$3),"",IF(ISBLANK(Tipy!GN56),"-",SUM(HT62:HX62)))</f>
        <v>-</v>
      </c>
      <c r="HZ62" s="94"/>
      <c r="IA62" s="96"/>
      <c r="IB62" s="97"/>
      <c r="IC62" s="97"/>
      <c r="ID62" s="97"/>
      <c r="IE62" s="93"/>
      <c r="IF62" s="95"/>
      <c r="IG62" s="94"/>
      <c r="IH62" s="96"/>
      <c r="II62" s="97"/>
      <c r="IJ62" s="97"/>
      <c r="IK62" s="97"/>
      <c r="IL62" s="93"/>
      <c r="IM62" s="95"/>
      <c r="IN62" s="94"/>
      <c r="IO62" s="96"/>
      <c r="IP62" s="97"/>
      <c r="IQ62" s="97"/>
      <c r="IR62" s="97"/>
      <c r="IS62" s="93"/>
      <c r="IT62" s="95"/>
      <c r="IU62" s="94"/>
      <c r="IV62" s="96"/>
      <c r="IW62" s="97"/>
      <c r="IX62" s="97"/>
      <c r="IY62" s="97"/>
      <c r="IZ62" s="93"/>
      <c r="JA62" s="95"/>
      <c r="JB62" s="94"/>
      <c r="JC62" s="96"/>
      <c r="JD62" s="97"/>
      <c r="JE62" s="97"/>
      <c r="JF62" s="97"/>
      <c r="JG62" s="93"/>
      <c r="JH62" s="95"/>
      <c r="JI62" s="94"/>
      <c r="JJ62" s="96"/>
      <c r="JK62" s="97"/>
      <c r="JL62" s="97"/>
      <c r="JM62" s="97"/>
      <c r="JN62" s="93"/>
      <c r="JO62" s="95"/>
      <c r="JP62" s="94"/>
      <c r="JQ62" s="96"/>
      <c r="JR62" s="97"/>
      <c r="JS62" s="97"/>
      <c r="JT62" s="97"/>
      <c r="JU62" s="93"/>
      <c r="JV62" s="95"/>
      <c r="JW62" s="94"/>
      <c r="JX62" s="96"/>
      <c r="JY62" s="97"/>
      <c r="JZ62" s="97"/>
      <c r="KA62" s="97"/>
      <c r="KB62" s="93"/>
      <c r="KC62" s="95"/>
      <c r="KD62" s="94"/>
      <c r="KE62" s="96"/>
      <c r="KF62" s="97"/>
      <c r="KG62" s="97"/>
      <c r="KH62" s="97"/>
      <c r="KI62" s="93"/>
      <c r="KJ62" s="95"/>
      <c r="KK62" s="94"/>
      <c r="KL62" s="96"/>
      <c r="KM62" s="97"/>
      <c r="KN62" s="97"/>
      <c r="KO62" s="97"/>
      <c r="KP62" s="93"/>
      <c r="KQ62" s="95"/>
      <c r="KR62" s="94"/>
      <c r="KS62" s="96"/>
      <c r="KT62" s="97"/>
      <c r="KU62" s="97"/>
      <c r="KV62" s="97"/>
      <c r="KW62" s="93"/>
      <c r="KX62" s="95"/>
      <c r="KY62" s="94"/>
      <c r="KZ62" s="96"/>
      <c r="LA62" s="97"/>
      <c r="LB62" s="97"/>
      <c r="LC62" s="97"/>
      <c r="LD62" s="93"/>
      <c r="LE62" s="95"/>
      <c r="LF62" s="94"/>
      <c r="LG62" s="96"/>
      <c r="LH62" s="97"/>
      <c r="LI62" s="97"/>
      <c r="LJ62" s="97"/>
      <c r="LK62" s="93"/>
      <c r="LL62" s="95"/>
      <c r="LM62" s="94"/>
      <c r="LN62" s="96"/>
      <c r="LO62" s="97"/>
      <c r="LP62" s="97"/>
      <c r="LQ62" s="97"/>
      <c r="LR62" s="93"/>
      <c r="LS62" s="95"/>
      <c r="LT62" s="94"/>
      <c r="LU62" s="96"/>
      <c r="LV62" s="97"/>
      <c r="LW62" s="97"/>
      <c r="LX62" s="97"/>
      <c r="LY62" s="93"/>
      <c r="LZ62" s="95"/>
      <c r="MA62" s="94"/>
      <c r="MB62" s="96"/>
      <c r="MC62" s="97"/>
      <c r="MD62" s="97"/>
      <c r="ME62" s="97"/>
      <c r="MF62" s="93"/>
      <c r="MG62" s="95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92" t="str">
        <f>IF(ISBLANK($GP$3),"",IF(ISBLANK(Tipy!FJ57),0,IF(AND(Tipy!FJ57=Výsledky!$GN$3,Tipy!FL57=Výsledky!$GP$3),50,0)))</f>
        <v/>
      </c>
      <c r="GL63" s="92" t="str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/>
      </c>
      <c r="GM63" s="92" t="str">
        <f>IF(ISBLANK($GP$3),"",IF(OR(Tipy!FM57=Výsledky!$GK$6,Tipy!FM57=Výsledky!$GK$7,Tipy!FM57=Výsledky!$GK$8,Tipy!FM57=Výsledky!$GK$9),30,0))</f>
        <v/>
      </c>
      <c r="GN63" s="92" t="str">
        <f>IF(ISBLANK($GP$3),"",IF(OR(Tipy!FN57=Výsledky!$GN$6,Tipy!FN57=Výsledky!$GN$7,Tipy!FN57=Výsledky!$GN$8,Tipy!FN57=Výsledky!$GN$9),10,0))</f>
        <v/>
      </c>
      <c r="GO63" s="93" t="str">
        <f>IF(ISBLANK($GP$3),"",IF(ISBLANK(Tipy!FJ57),0,IF(OR(AND(Tipy!FJ57=Výsledky!$GN$3,OR(Tipy!FL57=Výsledky!$GP$3+1,Tipy!FL57=Výsledky!$GP$3-1)),AND(Tipy!FL57=Výsledky!$GP$3,OR(Tipy!FJ57=Výsledky!$GN$3+1,Tipy!FJ57=Výsledky!$GN$3-1))),10,0)))</f>
        <v/>
      </c>
      <c r="GP63" s="95" t="str">
        <f>IF(ISBLANK($GP$3),"",IF(ISBLANK(Tipy!FJ57),"-",SUM(GK63:GO63)))</f>
        <v/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92">
        <f>IF(ISBLANK($HD$3),"",IF(ISBLANK(Tipy!FV57),0,IF(AND(Tipy!FV57=Výsledky!$HB$3,Tipy!FX57=Výsledky!$HD$3),50,0)))</f>
        <v>0</v>
      </c>
      <c r="GZ63" s="9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92">
        <f>IF(ISBLANK($HD$3),"",IF(OR(Tipy!FY57=Výsledky!$GY$6,Tipy!FY57=Výsledky!$GY$7,Tipy!FY57=Výsledky!$GY$8,Tipy!FY57=Výsledky!$GY$9),30,0))</f>
        <v>0</v>
      </c>
      <c r="HB63" s="92">
        <f>IF(ISBLANK($HD$3),"",IF(OR(Tipy!FZ57=Výsledky!$HB$6,Tipy!FZ57=Výsledky!$HB$7,Tipy!FZ57=Výsledky!$HB$8,Tipy!FZ57=Výsledky!$HB$9),10,0))</f>
        <v>0</v>
      </c>
      <c r="HC63" s="9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95" t="str">
        <f>IF(ISBLANK($HD$3),"",IF(ISBLANK(Tipy!FV57),"-",SUM(GY63:HC63)))</f>
        <v>-</v>
      </c>
      <c r="HE63" s="94"/>
      <c r="HF63" s="92">
        <f>IF(ISBLANK($HK$3),"",IF(ISBLANK(Tipy!GB57),0,IF(AND(Tipy!GB57=Výsledky!$HI$3,Tipy!GD57=Výsledky!$HK$3),50,0)))</f>
        <v>0</v>
      </c>
      <c r="HG63" s="9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92">
        <f>IF(ISBLANK($HK$3),"",IF(OR(Tipy!GE57=Výsledky!$HF$6,Tipy!GE57=Výsledky!$HF$7,Tipy!GE57=Výsledky!$HF$8,Tipy!GE57=Výsledky!$HF$9),30,0))</f>
        <v>0</v>
      </c>
      <c r="HI63" s="92">
        <f>IF(ISBLANK($HK$3),"",IF(OR(Tipy!GF57=Výsledky!$HI$6,Tipy!GF57=Výsledky!$HI$7,Tipy!GF57=Výsledky!$HI$8,Tipy!GF57=Výsledky!$HI$9),10,0))</f>
        <v>0</v>
      </c>
      <c r="HJ63" s="9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95" t="str">
        <f>IF(ISBLANK($HK$3),"",IF(ISBLANK(Tipy!GB57),"-",SUM(HF63:HJ63)))</f>
        <v>-</v>
      </c>
      <c r="HL63" s="94"/>
      <c r="HM63" s="92">
        <f>IF(ISBLANK($HR$3),"",IF(ISBLANK(Tipy!GH57),0,IF(AND(Tipy!GH57=Výsledky!$HP$3,Tipy!GJ57=Výsledky!$HR$3),50,0)))</f>
        <v>0</v>
      </c>
      <c r="HN63" s="9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92">
        <f>IF(ISBLANK($HR$3),"",IF(OR(Tipy!GK57=Výsledky!$HM$6,Tipy!GK57=Výsledky!$HM$7,Tipy!GK57=Výsledky!$HM$8,Tipy!GK57=Výsledky!$HM$9),30,0))</f>
        <v>0</v>
      </c>
      <c r="HP63" s="92">
        <f>IF(ISBLANK($HR$3),"",IF(OR(Tipy!GL57=Výsledky!$HP$6,Tipy!GL57=Výsledky!$HP$7,Tipy!GL57=Výsledky!$HP$8,Tipy!GL57=Výsledky!$HP$9),10,0))</f>
        <v>0</v>
      </c>
      <c r="HQ63" s="9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95" t="str">
        <f>IF(ISBLANK($HR$3),"",IF(ISBLANK(Tipy!GH57),"-",SUM(HM63:HQ63)))</f>
        <v>-</v>
      </c>
      <c r="HS63" s="94"/>
      <c r="HT63" s="92">
        <f>IF(ISBLANK($HY$3),"",IF(ISBLANK(Tipy!GN57),0,IF(AND(Tipy!GN57=Výsledky!$HW$3,Tipy!GP57=Výsledky!$HY$3),50,0)))</f>
        <v>0</v>
      </c>
      <c r="HU63" s="9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92">
        <f>IF(ISBLANK($HY$3),"",IF(OR(Tipy!GQ57=Výsledky!$HT$6,Tipy!GQ57=Výsledky!$HT$7,Tipy!GQ57=Výsledky!$HT$8,Tipy!GQ57=Výsledky!$HT$9),30,0))</f>
        <v>0</v>
      </c>
      <c r="HW63" s="92">
        <f>IF(ISBLANK($HY$3),"",IF(OR(Tipy!GR57=Výsledky!$HW$6,Tipy!GR57=Výsledky!$HW$7,Tipy!GR57=Výsledky!$HW$8,Tipy!GR57=Výsledky!$HW$9),10,0))</f>
        <v>0</v>
      </c>
      <c r="HX63" s="9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95" t="str">
        <f>IF(ISBLANK($HY$3),"",IF(ISBLANK(Tipy!GN57),"-",SUM(HT63:HX63)))</f>
        <v>-</v>
      </c>
      <c r="HZ63" s="94"/>
      <c r="IA63" s="96"/>
      <c r="IB63" s="97"/>
      <c r="IC63" s="97"/>
      <c r="ID63" s="97"/>
      <c r="IE63" s="93"/>
      <c r="IF63" s="95"/>
      <c r="IG63" s="94"/>
      <c r="IH63" s="96"/>
      <c r="II63" s="97"/>
      <c r="IJ63" s="97"/>
      <c r="IK63" s="97"/>
      <c r="IL63" s="93"/>
      <c r="IM63" s="95"/>
      <c r="IN63" s="94"/>
      <c r="IO63" s="96"/>
      <c r="IP63" s="97"/>
      <c r="IQ63" s="97"/>
      <c r="IR63" s="97"/>
      <c r="IS63" s="93"/>
      <c r="IT63" s="95"/>
      <c r="IU63" s="94"/>
      <c r="IV63" s="96"/>
      <c r="IW63" s="97"/>
      <c r="IX63" s="97"/>
      <c r="IY63" s="97"/>
      <c r="IZ63" s="93"/>
      <c r="JA63" s="95"/>
      <c r="JB63" s="94"/>
      <c r="JC63" s="96"/>
      <c r="JD63" s="97"/>
      <c r="JE63" s="97"/>
      <c r="JF63" s="97"/>
      <c r="JG63" s="93"/>
      <c r="JH63" s="95"/>
      <c r="JI63" s="94"/>
      <c r="JJ63" s="96"/>
      <c r="JK63" s="97"/>
      <c r="JL63" s="97"/>
      <c r="JM63" s="97"/>
      <c r="JN63" s="93"/>
      <c r="JO63" s="95"/>
      <c r="JP63" s="94"/>
      <c r="JQ63" s="96"/>
      <c r="JR63" s="97"/>
      <c r="JS63" s="97"/>
      <c r="JT63" s="97"/>
      <c r="JU63" s="93"/>
      <c r="JV63" s="95"/>
      <c r="JW63" s="94"/>
      <c r="JX63" s="96"/>
      <c r="JY63" s="97"/>
      <c r="JZ63" s="97"/>
      <c r="KA63" s="97"/>
      <c r="KB63" s="93"/>
      <c r="KC63" s="95"/>
      <c r="KD63" s="94"/>
      <c r="KE63" s="96"/>
      <c r="KF63" s="97"/>
      <c r="KG63" s="97"/>
      <c r="KH63" s="97"/>
      <c r="KI63" s="93"/>
      <c r="KJ63" s="95"/>
      <c r="KK63" s="94"/>
      <c r="KL63" s="96"/>
      <c r="KM63" s="97"/>
      <c r="KN63" s="97"/>
      <c r="KO63" s="97"/>
      <c r="KP63" s="93"/>
      <c r="KQ63" s="95"/>
      <c r="KR63" s="94"/>
      <c r="KS63" s="96"/>
      <c r="KT63" s="97"/>
      <c r="KU63" s="97"/>
      <c r="KV63" s="97"/>
      <c r="KW63" s="93"/>
      <c r="KX63" s="95"/>
      <c r="KY63" s="94"/>
      <c r="KZ63" s="96"/>
      <c r="LA63" s="97"/>
      <c r="LB63" s="97"/>
      <c r="LC63" s="97"/>
      <c r="LD63" s="93"/>
      <c r="LE63" s="95"/>
      <c r="LF63" s="94"/>
      <c r="LG63" s="96"/>
      <c r="LH63" s="97"/>
      <c r="LI63" s="97"/>
      <c r="LJ63" s="97"/>
      <c r="LK63" s="93"/>
      <c r="LL63" s="95"/>
      <c r="LM63" s="94"/>
      <c r="LN63" s="96"/>
      <c r="LO63" s="97"/>
      <c r="LP63" s="97"/>
      <c r="LQ63" s="97"/>
      <c r="LR63" s="93"/>
      <c r="LS63" s="95"/>
      <c r="LT63" s="94"/>
      <c r="LU63" s="96"/>
      <c r="LV63" s="97"/>
      <c r="LW63" s="97"/>
      <c r="LX63" s="97"/>
      <c r="LY63" s="93"/>
      <c r="LZ63" s="95"/>
      <c r="MA63" s="94"/>
      <c r="MB63" s="96"/>
      <c r="MC63" s="97"/>
      <c r="MD63" s="97"/>
      <c r="ME63" s="97"/>
      <c r="MF63" s="93"/>
      <c r="MG63" s="95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92" t="str">
        <f>IF(ISBLANK($GP$3),"",IF(ISBLANK(Tipy!FJ58),0,IF(AND(Tipy!FJ58=Výsledky!$GN$3,Tipy!FL58=Výsledky!$GP$3),50,0)))</f>
        <v/>
      </c>
      <c r="GL64" s="92" t="str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/>
      </c>
      <c r="GM64" s="92" t="str">
        <f>IF(ISBLANK($GP$3),"",IF(OR(Tipy!FM58=Výsledky!$GK$6,Tipy!FM58=Výsledky!$GK$7,Tipy!FM58=Výsledky!$GK$8,Tipy!FM58=Výsledky!$GK$9),30,0))</f>
        <v/>
      </c>
      <c r="GN64" s="92" t="str">
        <f>IF(ISBLANK($GP$3),"",IF(OR(Tipy!FN58=Výsledky!$GN$6,Tipy!FN58=Výsledky!$GN$7,Tipy!FN58=Výsledky!$GN$8,Tipy!FN58=Výsledky!$GN$9),10,0))</f>
        <v/>
      </c>
      <c r="GO64" s="93" t="str">
        <f>IF(ISBLANK($GP$3),"",IF(ISBLANK(Tipy!FJ58),0,IF(OR(AND(Tipy!FJ58=Výsledky!$GN$3,OR(Tipy!FL58=Výsledky!$GP$3+1,Tipy!FL58=Výsledky!$GP$3-1)),AND(Tipy!FL58=Výsledky!$GP$3,OR(Tipy!FJ58=Výsledky!$GN$3+1,Tipy!FJ58=Výsledky!$GN$3-1))),10,0)))</f>
        <v/>
      </c>
      <c r="GP64" s="95" t="str">
        <f>IF(ISBLANK($GP$3),"",IF(ISBLANK(Tipy!FJ58),"-",SUM(GK64:GO64)))</f>
        <v/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92">
        <f>IF(ISBLANK($HD$3),"",IF(ISBLANK(Tipy!FV58),0,IF(AND(Tipy!FV58=Výsledky!$HB$3,Tipy!FX58=Výsledky!$HD$3),50,0)))</f>
        <v>0</v>
      </c>
      <c r="GZ64" s="9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92">
        <f>IF(ISBLANK($HD$3),"",IF(OR(Tipy!FY58=Výsledky!$GY$6,Tipy!FY58=Výsledky!$GY$7,Tipy!FY58=Výsledky!$GY$8,Tipy!FY58=Výsledky!$GY$9),30,0))</f>
        <v>0</v>
      </c>
      <c r="HB64" s="92">
        <f>IF(ISBLANK($HD$3),"",IF(OR(Tipy!FZ58=Výsledky!$HB$6,Tipy!FZ58=Výsledky!$HB$7,Tipy!FZ58=Výsledky!$HB$8,Tipy!FZ58=Výsledky!$HB$9),10,0))</f>
        <v>0</v>
      </c>
      <c r="HC64" s="9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95" t="str">
        <f>IF(ISBLANK($HD$3),"",IF(ISBLANK(Tipy!FV58),"-",SUM(GY64:HC64)))</f>
        <v>-</v>
      </c>
      <c r="HE64" s="94"/>
      <c r="HF64" s="92">
        <f>IF(ISBLANK($HK$3),"",IF(ISBLANK(Tipy!GB58),0,IF(AND(Tipy!GB58=Výsledky!$HI$3,Tipy!GD58=Výsledky!$HK$3),50,0)))</f>
        <v>0</v>
      </c>
      <c r="HG64" s="9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92">
        <f>IF(ISBLANK($HK$3),"",IF(OR(Tipy!GE58=Výsledky!$HF$6,Tipy!GE58=Výsledky!$HF$7,Tipy!GE58=Výsledky!$HF$8,Tipy!GE58=Výsledky!$HF$9),30,0))</f>
        <v>0</v>
      </c>
      <c r="HI64" s="92">
        <f>IF(ISBLANK($HK$3),"",IF(OR(Tipy!GF58=Výsledky!$HI$6,Tipy!GF58=Výsledky!$HI$7,Tipy!GF58=Výsledky!$HI$8,Tipy!GF58=Výsledky!$HI$9),10,0))</f>
        <v>0</v>
      </c>
      <c r="HJ64" s="9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95" t="str">
        <f>IF(ISBLANK($HK$3),"",IF(ISBLANK(Tipy!GB58),"-",SUM(HF64:HJ64)))</f>
        <v>-</v>
      </c>
      <c r="HL64" s="94"/>
      <c r="HM64" s="92">
        <f>IF(ISBLANK($HR$3),"",IF(ISBLANK(Tipy!GH58),0,IF(AND(Tipy!GH58=Výsledky!$HP$3,Tipy!GJ58=Výsledky!$HR$3),50,0)))</f>
        <v>0</v>
      </c>
      <c r="HN64" s="9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92">
        <f>IF(ISBLANK($HR$3),"",IF(OR(Tipy!GK58=Výsledky!$HM$6,Tipy!GK58=Výsledky!$HM$7,Tipy!GK58=Výsledky!$HM$8,Tipy!GK58=Výsledky!$HM$9),30,0))</f>
        <v>0</v>
      </c>
      <c r="HP64" s="92">
        <f>IF(ISBLANK($HR$3),"",IF(OR(Tipy!GL58=Výsledky!$HP$6,Tipy!GL58=Výsledky!$HP$7,Tipy!GL58=Výsledky!$HP$8,Tipy!GL58=Výsledky!$HP$9),10,0))</f>
        <v>0</v>
      </c>
      <c r="HQ64" s="9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95" t="str">
        <f>IF(ISBLANK($HR$3),"",IF(ISBLANK(Tipy!GH58),"-",SUM(HM64:HQ64)))</f>
        <v>-</v>
      </c>
      <c r="HS64" s="94"/>
      <c r="HT64" s="92">
        <f>IF(ISBLANK($HY$3),"",IF(ISBLANK(Tipy!GN58),0,IF(AND(Tipy!GN58=Výsledky!$HW$3,Tipy!GP58=Výsledky!$HY$3),50,0)))</f>
        <v>0</v>
      </c>
      <c r="HU64" s="9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92">
        <f>IF(ISBLANK($HY$3),"",IF(OR(Tipy!GQ58=Výsledky!$HT$6,Tipy!GQ58=Výsledky!$HT$7,Tipy!GQ58=Výsledky!$HT$8,Tipy!GQ58=Výsledky!$HT$9),30,0))</f>
        <v>0</v>
      </c>
      <c r="HW64" s="92">
        <f>IF(ISBLANK($HY$3),"",IF(OR(Tipy!GR58=Výsledky!$HW$6,Tipy!GR58=Výsledky!$HW$7,Tipy!GR58=Výsledky!$HW$8,Tipy!GR58=Výsledky!$HW$9),10,0))</f>
        <v>0</v>
      </c>
      <c r="HX64" s="9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95" t="str">
        <f>IF(ISBLANK($HY$3),"",IF(ISBLANK(Tipy!GN58),"-",SUM(HT64:HX64)))</f>
        <v>-</v>
      </c>
      <c r="HZ64" s="94"/>
      <c r="IA64" s="96"/>
      <c r="IB64" s="97"/>
      <c r="IC64" s="97"/>
      <c r="ID64" s="97"/>
      <c r="IE64" s="93"/>
      <c r="IF64" s="95"/>
      <c r="IG64" s="94"/>
      <c r="IH64" s="96"/>
      <c r="II64" s="97"/>
      <c r="IJ64" s="97"/>
      <c r="IK64" s="97"/>
      <c r="IL64" s="93"/>
      <c r="IM64" s="95"/>
      <c r="IN64" s="94"/>
      <c r="IO64" s="96"/>
      <c r="IP64" s="97"/>
      <c r="IQ64" s="97"/>
      <c r="IR64" s="97"/>
      <c r="IS64" s="93"/>
      <c r="IT64" s="95"/>
      <c r="IU64" s="94"/>
      <c r="IV64" s="96"/>
      <c r="IW64" s="97"/>
      <c r="IX64" s="97"/>
      <c r="IY64" s="97"/>
      <c r="IZ64" s="93"/>
      <c r="JA64" s="95"/>
      <c r="JB64" s="94"/>
      <c r="JC64" s="96"/>
      <c r="JD64" s="97"/>
      <c r="JE64" s="97"/>
      <c r="JF64" s="97"/>
      <c r="JG64" s="93"/>
      <c r="JH64" s="95"/>
      <c r="JI64" s="94"/>
      <c r="JJ64" s="96"/>
      <c r="JK64" s="97"/>
      <c r="JL64" s="97"/>
      <c r="JM64" s="97"/>
      <c r="JN64" s="93"/>
      <c r="JO64" s="95"/>
      <c r="JP64" s="94"/>
      <c r="JQ64" s="96"/>
      <c r="JR64" s="97"/>
      <c r="JS64" s="97"/>
      <c r="JT64" s="97"/>
      <c r="JU64" s="93"/>
      <c r="JV64" s="95"/>
      <c r="JW64" s="94"/>
      <c r="JX64" s="96"/>
      <c r="JY64" s="97"/>
      <c r="JZ64" s="97"/>
      <c r="KA64" s="97"/>
      <c r="KB64" s="93"/>
      <c r="KC64" s="95"/>
      <c r="KD64" s="94"/>
      <c r="KE64" s="96"/>
      <c r="KF64" s="97"/>
      <c r="KG64" s="97"/>
      <c r="KH64" s="97"/>
      <c r="KI64" s="93"/>
      <c r="KJ64" s="95"/>
      <c r="KK64" s="94"/>
      <c r="KL64" s="96"/>
      <c r="KM64" s="97"/>
      <c r="KN64" s="97"/>
      <c r="KO64" s="97"/>
      <c r="KP64" s="93"/>
      <c r="KQ64" s="95"/>
      <c r="KR64" s="94"/>
      <c r="KS64" s="96"/>
      <c r="KT64" s="97"/>
      <c r="KU64" s="97"/>
      <c r="KV64" s="97"/>
      <c r="KW64" s="93"/>
      <c r="KX64" s="95"/>
      <c r="KY64" s="94"/>
      <c r="KZ64" s="96"/>
      <c r="LA64" s="97"/>
      <c r="LB64" s="97"/>
      <c r="LC64" s="97"/>
      <c r="LD64" s="93"/>
      <c r="LE64" s="95"/>
      <c r="LF64" s="94"/>
      <c r="LG64" s="96"/>
      <c r="LH64" s="97"/>
      <c r="LI64" s="97"/>
      <c r="LJ64" s="97"/>
      <c r="LK64" s="93"/>
      <c r="LL64" s="95"/>
      <c r="LM64" s="94"/>
      <c r="LN64" s="96"/>
      <c r="LO64" s="97"/>
      <c r="LP64" s="97"/>
      <c r="LQ64" s="97"/>
      <c r="LR64" s="93"/>
      <c r="LS64" s="95"/>
      <c r="LT64" s="94"/>
      <c r="LU64" s="96"/>
      <c r="LV64" s="97"/>
      <c r="LW64" s="97"/>
      <c r="LX64" s="97"/>
      <c r="LY64" s="93"/>
      <c r="LZ64" s="95"/>
      <c r="MA64" s="94"/>
      <c r="MB64" s="96"/>
      <c r="MC64" s="97"/>
      <c r="MD64" s="97"/>
      <c r="ME64" s="97"/>
      <c r="MF64" s="93"/>
      <c r="MG64" s="95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92" t="str">
        <f>IF(ISBLANK($GP$3),"",IF(ISBLANK(Tipy!FJ59),0,IF(AND(Tipy!FJ59=Výsledky!$GN$3,Tipy!FL59=Výsledky!$GP$3),50,0)))</f>
        <v/>
      </c>
      <c r="GL65" s="92" t="str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/>
      </c>
      <c r="GM65" s="92" t="str">
        <f>IF(ISBLANK($GP$3),"",IF(OR(Tipy!FM59=Výsledky!$GK$6,Tipy!FM59=Výsledky!$GK$7,Tipy!FM59=Výsledky!$GK$8,Tipy!FM59=Výsledky!$GK$9),30,0))</f>
        <v/>
      </c>
      <c r="GN65" s="92" t="str">
        <f>IF(ISBLANK($GP$3),"",IF(OR(Tipy!FN59=Výsledky!$GN$6,Tipy!FN59=Výsledky!$GN$7,Tipy!FN59=Výsledky!$GN$8,Tipy!FN59=Výsledky!$GN$9),10,0))</f>
        <v/>
      </c>
      <c r="GO65" s="93" t="str">
        <f>IF(ISBLANK($GP$3),"",IF(ISBLANK(Tipy!FJ59),0,IF(OR(AND(Tipy!FJ59=Výsledky!$GN$3,OR(Tipy!FL59=Výsledky!$GP$3+1,Tipy!FL59=Výsledky!$GP$3-1)),AND(Tipy!FL59=Výsledky!$GP$3,OR(Tipy!FJ59=Výsledky!$GN$3+1,Tipy!FJ59=Výsledky!$GN$3-1))),10,0)))</f>
        <v/>
      </c>
      <c r="GP65" s="95" t="str">
        <f>IF(ISBLANK($GP$3),"",IF(ISBLANK(Tipy!FJ59),"-",SUM(GK65:GO65)))</f>
        <v/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92">
        <f>IF(ISBLANK($HD$3),"",IF(ISBLANK(Tipy!FV59),0,IF(AND(Tipy!FV59=Výsledky!$HB$3,Tipy!FX59=Výsledky!$HD$3),50,0)))</f>
        <v>0</v>
      </c>
      <c r="GZ65" s="9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92">
        <f>IF(ISBLANK($HD$3),"",IF(OR(Tipy!FY59=Výsledky!$GY$6,Tipy!FY59=Výsledky!$GY$7,Tipy!FY59=Výsledky!$GY$8,Tipy!FY59=Výsledky!$GY$9),30,0))</f>
        <v>30</v>
      </c>
      <c r="HB65" s="92">
        <f>IF(ISBLANK($HD$3),"",IF(OR(Tipy!FZ59=Výsledky!$HB$6,Tipy!FZ59=Výsledky!$HB$7,Tipy!FZ59=Výsledky!$HB$8,Tipy!FZ59=Výsledky!$HB$9),10,0))</f>
        <v>10</v>
      </c>
      <c r="HC65" s="9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95">
        <f>IF(ISBLANK($HD$3),"",IF(ISBLANK(Tipy!FV59),"-",SUM(GY65:HC65)))</f>
        <v>50</v>
      </c>
      <c r="HE65" s="94"/>
      <c r="HF65" s="92">
        <f>IF(ISBLANK($HK$3),"",IF(ISBLANK(Tipy!GB59),0,IF(AND(Tipy!GB59=Výsledky!$HI$3,Tipy!GD59=Výsledky!$HK$3),50,0)))</f>
        <v>0</v>
      </c>
      <c r="HG65" s="9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92">
        <f>IF(ISBLANK($HK$3),"",IF(OR(Tipy!GE59=Výsledky!$HF$6,Tipy!GE59=Výsledky!$HF$7,Tipy!GE59=Výsledky!$HF$8,Tipy!GE59=Výsledky!$HF$9),30,0))</f>
        <v>0</v>
      </c>
      <c r="HI65" s="92">
        <f>IF(ISBLANK($HK$3),"",IF(OR(Tipy!GF59=Výsledky!$HI$6,Tipy!GF59=Výsledky!$HI$7,Tipy!GF59=Výsledky!$HI$8,Tipy!GF59=Výsledky!$HI$9),10,0))</f>
        <v>0</v>
      </c>
      <c r="HJ65" s="9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95" t="str">
        <f>IF(ISBLANK($HK$3),"",IF(ISBLANK(Tipy!GB59),"-",SUM(HF65:HJ65)))</f>
        <v>-</v>
      </c>
      <c r="HL65" s="94"/>
      <c r="HM65" s="92">
        <f>IF(ISBLANK($HR$3),"",IF(ISBLANK(Tipy!GH59),0,IF(AND(Tipy!GH59=Výsledky!$HP$3,Tipy!GJ59=Výsledky!$HR$3),50,0)))</f>
        <v>0</v>
      </c>
      <c r="HN65" s="9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92">
        <f>IF(ISBLANK($HR$3),"",IF(OR(Tipy!GK59=Výsledky!$HM$6,Tipy!GK59=Výsledky!$HM$7,Tipy!GK59=Výsledky!$HM$8,Tipy!GK59=Výsledky!$HM$9),30,0))</f>
        <v>0</v>
      </c>
      <c r="HP65" s="92">
        <f>IF(ISBLANK($HR$3),"",IF(OR(Tipy!GL59=Výsledky!$HP$6,Tipy!GL59=Výsledky!$HP$7,Tipy!GL59=Výsledky!$HP$8,Tipy!GL59=Výsledky!$HP$9),10,0))</f>
        <v>0</v>
      </c>
      <c r="HQ65" s="9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95" t="str">
        <f>IF(ISBLANK($HR$3),"",IF(ISBLANK(Tipy!GH59),"-",SUM(HM65:HQ65)))</f>
        <v>-</v>
      </c>
      <c r="HS65" s="94"/>
      <c r="HT65" s="92">
        <f>IF(ISBLANK($HY$3),"",IF(ISBLANK(Tipy!GN59),0,IF(AND(Tipy!GN59=Výsledky!$HW$3,Tipy!GP59=Výsledky!$HY$3),50,0)))</f>
        <v>0</v>
      </c>
      <c r="HU65" s="9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92">
        <f>IF(ISBLANK($HY$3),"",IF(OR(Tipy!GQ59=Výsledky!$HT$6,Tipy!GQ59=Výsledky!$HT$7,Tipy!GQ59=Výsledky!$HT$8,Tipy!GQ59=Výsledky!$HT$9),30,0))</f>
        <v>0</v>
      </c>
      <c r="HW65" s="92">
        <f>IF(ISBLANK($HY$3),"",IF(OR(Tipy!GR59=Výsledky!$HW$6,Tipy!GR59=Výsledky!$HW$7,Tipy!GR59=Výsledky!$HW$8,Tipy!GR59=Výsledky!$HW$9),10,0))</f>
        <v>0</v>
      </c>
      <c r="HX65" s="9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95" t="str">
        <f>IF(ISBLANK($HY$3),"",IF(ISBLANK(Tipy!GN59),"-",SUM(HT65:HX65)))</f>
        <v>-</v>
      </c>
      <c r="HZ65" s="94"/>
      <c r="IA65" s="96"/>
      <c r="IB65" s="97"/>
      <c r="IC65" s="97"/>
      <c r="ID65" s="97"/>
      <c r="IE65" s="93"/>
      <c r="IF65" s="95"/>
      <c r="IG65" s="94"/>
      <c r="IH65" s="96"/>
      <c r="II65" s="97"/>
      <c r="IJ65" s="97"/>
      <c r="IK65" s="97"/>
      <c r="IL65" s="93"/>
      <c r="IM65" s="95"/>
      <c r="IN65" s="94"/>
      <c r="IO65" s="96"/>
      <c r="IP65" s="97"/>
      <c r="IQ65" s="97"/>
      <c r="IR65" s="97"/>
      <c r="IS65" s="93"/>
      <c r="IT65" s="95"/>
      <c r="IU65" s="94"/>
      <c r="IV65" s="96"/>
      <c r="IW65" s="97"/>
      <c r="IX65" s="97"/>
      <c r="IY65" s="97"/>
      <c r="IZ65" s="93"/>
      <c r="JA65" s="95"/>
      <c r="JB65" s="94"/>
      <c r="JC65" s="96"/>
      <c r="JD65" s="97"/>
      <c r="JE65" s="97"/>
      <c r="JF65" s="97"/>
      <c r="JG65" s="93"/>
      <c r="JH65" s="95"/>
      <c r="JI65" s="94"/>
      <c r="JJ65" s="96"/>
      <c r="JK65" s="97"/>
      <c r="JL65" s="97"/>
      <c r="JM65" s="97"/>
      <c r="JN65" s="93"/>
      <c r="JO65" s="95"/>
      <c r="JP65" s="94"/>
      <c r="JQ65" s="96"/>
      <c r="JR65" s="97"/>
      <c r="JS65" s="97"/>
      <c r="JT65" s="97"/>
      <c r="JU65" s="93"/>
      <c r="JV65" s="95"/>
      <c r="JW65" s="94"/>
      <c r="JX65" s="96"/>
      <c r="JY65" s="97"/>
      <c r="JZ65" s="97"/>
      <c r="KA65" s="97"/>
      <c r="KB65" s="93"/>
      <c r="KC65" s="95"/>
      <c r="KD65" s="94"/>
      <c r="KE65" s="96"/>
      <c r="KF65" s="97"/>
      <c r="KG65" s="97"/>
      <c r="KH65" s="97"/>
      <c r="KI65" s="93"/>
      <c r="KJ65" s="95"/>
      <c r="KK65" s="94"/>
      <c r="KL65" s="96"/>
      <c r="KM65" s="97"/>
      <c r="KN65" s="97"/>
      <c r="KO65" s="97"/>
      <c r="KP65" s="93"/>
      <c r="KQ65" s="95"/>
      <c r="KR65" s="94"/>
      <c r="KS65" s="96"/>
      <c r="KT65" s="97"/>
      <c r="KU65" s="97"/>
      <c r="KV65" s="97"/>
      <c r="KW65" s="93"/>
      <c r="KX65" s="95"/>
      <c r="KY65" s="94"/>
      <c r="KZ65" s="96"/>
      <c r="LA65" s="97"/>
      <c r="LB65" s="97"/>
      <c r="LC65" s="97"/>
      <c r="LD65" s="93"/>
      <c r="LE65" s="95"/>
      <c r="LF65" s="94"/>
      <c r="LG65" s="96"/>
      <c r="LH65" s="97"/>
      <c r="LI65" s="97"/>
      <c r="LJ65" s="97"/>
      <c r="LK65" s="93"/>
      <c r="LL65" s="95"/>
      <c r="LM65" s="94"/>
      <c r="LN65" s="96"/>
      <c r="LO65" s="97"/>
      <c r="LP65" s="97"/>
      <c r="LQ65" s="97"/>
      <c r="LR65" s="93"/>
      <c r="LS65" s="95"/>
      <c r="LT65" s="94"/>
      <c r="LU65" s="96"/>
      <c r="LV65" s="97"/>
      <c r="LW65" s="97"/>
      <c r="LX65" s="97"/>
      <c r="LY65" s="93"/>
      <c r="LZ65" s="95"/>
      <c r="MA65" s="94"/>
      <c r="MB65" s="96"/>
      <c r="MC65" s="97"/>
      <c r="MD65" s="97"/>
      <c r="ME65" s="97"/>
      <c r="MF65" s="93"/>
      <c r="MG65" s="95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92" t="str">
        <f>IF(ISBLANK($GP$3),"",IF(ISBLANK(Tipy!FJ60),0,IF(AND(Tipy!FJ60=Výsledky!$GN$3,Tipy!FL60=Výsledky!$GP$3),50,0)))</f>
        <v/>
      </c>
      <c r="GL66" s="92" t="str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/>
      </c>
      <c r="GM66" s="92" t="str">
        <f>IF(ISBLANK($GP$3),"",IF(OR(Tipy!FM60=Výsledky!$GK$6,Tipy!FM60=Výsledky!$GK$7,Tipy!FM60=Výsledky!$GK$8,Tipy!FM60=Výsledky!$GK$9),30,0))</f>
        <v/>
      </c>
      <c r="GN66" s="92" t="str">
        <f>IF(ISBLANK($GP$3),"",IF(OR(Tipy!FN60=Výsledky!$GN$6,Tipy!FN60=Výsledky!$GN$7,Tipy!FN60=Výsledky!$GN$8,Tipy!FN60=Výsledky!$GN$9),10,0))</f>
        <v/>
      </c>
      <c r="GO66" s="93" t="str">
        <f>IF(ISBLANK($GP$3),"",IF(ISBLANK(Tipy!FJ60),0,IF(OR(AND(Tipy!FJ60=Výsledky!$GN$3,OR(Tipy!FL60=Výsledky!$GP$3+1,Tipy!FL60=Výsledky!$GP$3-1)),AND(Tipy!FL60=Výsledky!$GP$3,OR(Tipy!FJ60=Výsledky!$GN$3+1,Tipy!FJ60=Výsledky!$GN$3-1))),10,0)))</f>
        <v/>
      </c>
      <c r="GP66" s="95" t="str">
        <f>IF(ISBLANK($GP$3),"",IF(ISBLANK(Tipy!FJ60),"-",SUM(GK66:GO66)))</f>
        <v/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92">
        <f>IF(ISBLANK($HD$3),"",IF(ISBLANK(Tipy!FV60),0,IF(AND(Tipy!FV60=Výsledky!$HB$3,Tipy!FX60=Výsledky!$HD$3),50,0)))</f>
        <v>0</v>
      </c>
      <c r="GZ66" s="9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92">
        <f>IF(ISBLANK($HD$3),"",IF(OR(Tipy!FY60=Výsledky!$GY$6,Tipy!FY60=Výsledky!$GY$7,Tipy!FY60=Výsledky!$GY$8,Tipy!FY60=Výsledky!$GY$9),30,0))</f>
        <v>0</v>
      </c>
      <c r="HB66" s="92">
        <f>IF(ISBLANK($HD$3),"",IF(OR(Tipy!FZ60=Výsledky!$HB$6,Tipy!FZ60=Výsledky!$HB$7,Tipy!FZ60=Výsledky!$HB$8,Tipy!FZ60=Výsledky!$HB$9),10,0))</f>
        <v>0</v>
      </c>
      <c r="HC66" s="9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95" t="str">
        <f>IF(ISBLANK($HD$3),"",IF(ISBLANK(Tipy!FV60),"-",SUM(GY66:HC66)))</f>
        <v>-</v>
      </c>
      <c r="HE66" s="94"/>
      <c r="HF66" s="92">
        <f>IF(ISBLANK($HK$3),"",IF(ISBLANK(Tipy!GB60),0,IF(AND(Tipy!GB60=Výsledky!$HI$3,Tipy!GD60=Výsledky!$HK$3),50,0)))</f>
        <v>0</v>
      </c>
      <c r="HG66" s="9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92">
        <f>IF(ISBLANK($HK$3),"",IF(OR(Tipy!GE60=Výsledky!$HF$6,Tipy!GE60=Výsledky!$HF$7,Tipy!GE60=Výsledky!$HF$8,Tipy!GE60=Výsledky!$HF$9),30,0))</f>
        <v>0</v>
      </c>
      <c r="HI66" s="92">
        <f>IF(ISBLANK($HK$3),"",IF(OR(Tipy!GF60=Výsledky!$HI$6,Tipy!GF60=Výsledky!$HI$7,Tipy!GF60=Výsledky!$HI$8,Tipy!GF60=Výsledky!$HI$9),10,0))</f>
        <v>0</v>
      </c>
      <c r="HJ66" s="9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95" t="str">
        <f>IF(ISBLANK($HK$3),"",IF(ISBLANK(Tipy!GB60),"-",SUM(HF66:HJ66)))</f>
        <v>-</v>
      </c>
      <c r="HL66" s="94"/>
      <c r="HM66" s="92">
        <f>IF(ISBLANK($HR$3),"",IF(ISBLANK(Tipy!GH60),0,IF(AND(Tipy!GH60=Výsledky!$HP$3,Tipy!GJ60=Výsledky!$HR$3),50,0)))</f>
        <v>0</v>
      </c>
      <c r="HN66" s="9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92">
        <f>IF(ISBLANK($HR$3),"",IF(OR(Tipy!GK60=Výsledky!$HM$6,Tipy!GK60=Výsledky!$HM$7,Tipy!GK60=Výsledky!$HM$8,Tipy!GK60=Výsledky!$HM$9),30,0))</f>
        <v>0</v>
      </c>
      <c r="HP66" s="92">
        <f>IF(ISBLANK($HR$3),"",IF(OR(Tipy!GL60=Výsledky!$HP$6,Tipy!GL60=Výsledky!$HP$7,Tipy!GL60=Výsledky!$HP$8,Tipy!GL60=Výsledky!$HP$9),10,0))</f>
        <v>0</v>
      </c>
      <c r="HQ66" s="9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95" t="str">
        <f>IF(ISBLANK($HR$3),"",IF(ISBLANK(Tipy!GH60),"-",SUM(HM66:HQ66)))</f>
        <v>-</v>
      </c>
      <c r="HS66" s="94"/>
      <c r="HT66" s="92">
        <f>IF(ISBLANK($HY$3),"",IF(ISBLANK(Tipy!GN60),0,IF(AND(Tipy!GN60=Výsledky!$HW$3,Tipy!GP60=Výsledky!$HY$3),50,0)))</f>
        <v>0</v>
      </c>
      <c r="HU66" s="9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92">
        <f>IF(ISBLANK($HY$3),"",IF(OR(Tipy!GQ60=Výsledky!$HT$6,Tipy!GQ60=Výsledky!$HT$7,Tipy!GQ60=Výsledky!$HT$8,Tipy!GQ60=Výsledky!$HT$9),30,0))</f>
        <v>0</v>
      </c>
      <c r="HW66" s="92">
        <f>IF(ISBLANK($HY$3),"",IF(OR(Tipy!GR60=Výsledky!$HW$6,Tipy!GR60=Výsledky!$HW$7,Tipy!GR60=Výsledky!$HW$8,Tipy!GR60=Výsledky!$HW$9),10,0))</f>
        <v>0</v>
      </c>
      <c r="HX66" s="9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95" t="str">
        <f>IF(ISBLANK($HY$3),"",IF(ISBLANK(Tipy!GN60),"-",SUM(HT66:HX66)))</f>
        <v>-</v>
      </c>
      <c r="HZ66" s="94"/>
      <c r="IA66" s="96"/>
      <c r="IB66" s="97"/>
      <c r="IC66" s="97"/>
      <c r="ID66" s="97"/>
      <c r="IE66" s="93"/>
      <c r="IF66" s="95"/>
      <c r="IG66" s="94"/>
      <c r="IH66" s="96"/>
      <c r="II66" s="97"/>
      <c r="IJ66" s="97"/>
      <c r="IK66" s="97"/>
      <c r="IL66" s="93"/>
      <c r="IM66" s="95"/>
      <c r="IN66" s="94"/>
      <c r="IO66" s="96"/>
      <c r="IP66" s="97"/>
      <c r="IQ66" s="97"/>
      <c r="IR66" s="97"/>
      <c r="IS66" s="93"/>
      <c r="IT66" s="95"/>
      <c r="IU66" s="94"/>
      <c r="IV66" s="96"/>
      <c r="IW66" s="97"/>
      <c r="IX66" s="97"/>
      <c r="IY66" s="97"/>
      <c r="IZ66" s="93"/>
      <c r="JA66" s="95"/>
      <c r="JB66" s="94"/>
      <c r="JC66" s="96"/>
      <c r="JD66" s="97"/>
      <c r="JE66" s="97"/>
      <c r="JF66" s="97"/>
      <c r="JG66" s="93"/>
      <c r="JH66" s="95"/>
      <c r="JI66" s="94"/>
      <c r="JJ66" s="96"/>
      <c r="JK66" s="97"/>
      <c r="JL66" s="97"/>
      <c r="JM66" s="97"/>
      <c r="JN66" s="93"/>
      <c r="JO66" s="95"/>
      <c r="JP66" s="94"/>
      <c r="JQ66" s="96"/>
      <c r="JR66" s="97"/>
      <c r="JS66" s="97"/>
      <c r="JT66" s="97"/>
      <c r="JU66" s="93"/>
      <c r="JV66" s="95"/>
      <c r="JW66" s="94"/>
      <c r="JX66" s="96"/>
      <c r="JY66" s="97"/>
      <c r="JZ66" s="97"/>
      <c r="KA66" s="97"/>
      <c r="KB66" s="93"/>
      <c r="KC66" s="95"/>
      <c r="KD66" s="94"/>
      <c r="KE66" s="96"/>
      <c r="KF66" s="97"/>
      <c r="KG66" s="97"/>
      <c r="KH66" s="97"/>
      <c r="KI66" s="93"/>
      <c r="KJ66" s="95"/>
      <c r="KK66" s="94"/>
      <c r="KL66" s="96"/>
      <c r="KM66" s="97"/>
      <c r="KN66" s="97"/>
      <c r="KO66" s="97"/>
      <c r="KP66" s="93"/>
      <c r="KQ66" s="95"/>
      <c r="KR66" s="94"/>
      <c r="KS66" s="96"/>
      <c r="KT66" s="97"/>
      <c r="KU66" s="97"/>
      <c r="KV66" s="97"/>
      <c r="KW66" s="93"/>
      <c r="KX66" s="95"/>
      <c r="KY66" s="94"/>
      <c r="KZ66" s="96"/>
      <c r="LA66" s="97"/>
      <c r="LB66" s="97"/>
      <c r="LC66" s="97"/>
      <c r="LD66" s="93"/>
      <c r="LE66" s="95"/>
      <c r="LF66" s="94"/>
      <c r="LG66" s="96"/>
      <c r="LH66" s="97"/>
      <c r="LI66" s="97"/>
      <c r="LJ66" s="97"/>
      <c r="LK66" s="93"/>
      <c r="LL66" s="95"/>
      <c r="LM66" s="94"/>
      <c r="LN66" s="96"/>
      <c r="LO66" s="97"/>
      <c r="LP66" s="97"/>
      <c r="LQ66" s="97"/>
      <c r="LR66" s="93"/>
      <c r="LS66" s="95"/>
      <c r="LT66" s="94"/>
      <c r="LU66" s="96"/>
      <c r="LV66" s="97"/>
      <c r="LW66" s="97"/>
      <c r="LX66" s="97"/>
      <c r="LY66" s="93"/>
      <c r="LZ66" s="95"/>
      <c r="MA66" s="94"/>
      <c r="MB66" s="96"/>
      <c r="MC66" s="97"/>
      <c r="MD66" s="97"/>
      <c r="ME66" s="97"/>
      <c r="MF66" s="93"/>
      <c r="MG66" s="95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92" t="str">
        <f>IF(ISBLANK($GP$3),"",IF(ISBLANK(Tipy!FJ61),0,IF(AND(Tipy!FJ61=Výsledky!$GN$3,Tipy!FL61=Výsledky!$GP$3),50,0)))</f>
        <v/>
      </c>
      <c r="GL67" s="92" t="str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/>
      </c>
      <c r="GM67" s="92" t="str">
        <f>IF(ISBLANK($GP$3),"",IF(OR(Tipy!FM61=Výsledky!$GK$6,Tipy!FM61=Výsledky!$GK$7,Tipy!FM61=Výsledky!$GK$8,Tipy!FM61=Výsledky!$GK$9),30,0))</f>
        <v/>
      </c>
      <c r="GN67" s="92" t="str">
        <f>IF(ISBLANK($GP$3),"",IF(OR(Tipy!FN61=Výsledky!$GN$6,Tipy!FN61=Výsledky!$GN$7,Tipy!FN61=Výsledky!$GN$8,Tipy!FN61=Výsledky!$GN$9),10,0))</f>
        <v/>
      </c>
      <c r="GO67" s="93" t="str">
        <f>IF(ISBLANK($GP$3),"",IF(ISBLANK(Tipy!FJ61),0,IF(OR(AND(Tipy!FJ61=Výsledky!$GN$3,OR(Tipy!FL61=Výsledky!$GP$3+1,Tipy!FL61=Výsledky!$GP$3-1)),AND(Tipy!FL61=Výsledky!$GP$3,OR(Tipy!FJ61=Výsledky!$GN$3+1,Tipy!FJ61=Výsledky!$GN$3-1))),10,0)))</f>
        <v/>
      </c>
      <c r="GP67" s="95" t="str">
        <f>IF(ISBLANK($GP$3),"",IF(ISBLANK(Tipy!FJ61),"-",SUM(GK67:GO67)))</f>
        <v/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92">
        <f>IF(ISBLANK($HD$3),"",IF(ISBLANK(Tipy!FV61),0,IF(AND(Tipy!FV61=Výsledky!$HB$3,Tipy!FX61=Výsledky!$HD$3),50,0)))</f>
        <v>0</v>
      </c>
      <c r="GZ67" s="9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92">
        <f>IF(ISBLANK($HD$3),"",IF(OR(Tipy!FY61=Výsledky!$GY$6,Tipy!FY61=Výsledky!$GY$7,Tipy!FY61=Výsledky!$GY$8,Tipy!FY61=Výsledky!$GY$9),30,0))</f>
        <v>0</v>
      </c>
      <c r="HB67" s="92">
        <f>IF(ISBLANK($HD$3),"",IF(OR(Tipy!FZ61=Výsledky!$HB$6,Tipy!FZ61=Výsledky!$HB$7,Tipy!FZ61=Výsledky!$HB$8,Tipy!FZ61=Výsledky!$HB$9),10,0))</f>
        <v>0</v>
      </c>
      <c r="HC67" s="9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95" t="str">
        <f>IF(ISBLANK($HD$3),"",IF(ISBLANK(Tipy!FV61),"-",SUM(GY67:HC67)))</f>
        <v>-</v>
      </c>
      <c r="HE67" s="94"/>
      <c r="HF67" s="92">
        <f>IF(ISBLANK($HK$3),"",IF(ISBLANK(Tipy!GB61),0,IF(AND(Tipy!GB61=Výsledky!$HI$3,Tipy!GD61=Výsledky!$HK$3),50,0)))</f>
        <v>0</v>
      </c>
      <c r="HG67" s="9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92">
        <f>IF(ISBLANK($HK$3),"",IF(OR(Tipy!GE61=Výsledky!$HF$6,Tipy!GE61=Výsledky!$HF$7,Tipy!GE61=Výsledky!$HF$8,Tipy!GE61=Výsledky!$HF$9),30,0))</f>
        <v>0</v>
      </c>
      <c r="HI67" s="92">
        <f>IF(ISBLANK($HK$3),"",IF(OR(Tipy!GF61=Výsledky!$HI$6,Tipy!GF61=Výsledky!$HI$7,Tipy!GF61=Výsledky!$HI$8,Tipy!GF61=Výsledky!$HI$9),10,0))</f>
        <v>0</v>
      </c>
      <c r="HJ67" s="9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95" t="str">
        <f>IF(ISBLANK($HK$3),"",IF(ISBLANK(Tipy!GB61),"-",SUM(HF67:HJ67)))</f>
        <v>-</v>
      </c>
      <c r="HL67" s="94"/>
      <c r="HM67" s="92">
        <f>IF(ISBLANK($HR$3),"",IF(ISBLANK(Tipy!GH61),0,IF(AND(Tipy!GH61=Výsledky!$HP$3,Tipy!GJ61=Výsledky!$HR$3),50,0)))</f>
        <v>0</v>
      </c>
      <c r="HN67" s="9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92">
        <f>IF(ISBLANK($HR$3),"",IF(OR(Tipy!GK61=Výsledky!$HM$6,Tipy!GK61=Výsledky!$HM$7,Tipy!GK61=Výsledky!$HM$8,Tipy!GK61=Výsledky!$HM$9),30,0))</f>
        <v>0</v>
      </c>
      <c r="HP67" s="92">
        <f>IF(ISBLANK($HR$3),"",IF(OR(Tipy!GL61=Výsledky!$HP$6,Tipy!GL61=Výsledky!$HP$7,Tipy!GL61=Výsledky!$HP$8,Tipy!GL61=Výsledky!$HP$9),10,0))</f>
        <v>0</v>
      </c>
      <c r="HQ67" s="9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95" t="str">
        <f>IF(ISBLANK($HR$3),"",IF(ISBLANK(Tipy!GH61),"-",SUM(HM67:HQ67)))</f>
        <v>-</v>
      </c>
      <c r="HS67" s="94"/>
      <c r="HT67" s="92">
        <f>IF(ISBLANK($HY$3),"",IF(ISBLANK(Tipy!GN61),0,IF(AND(Tipy!GN61=Výsledky!$HW$3,Tipy!GP61=Výsledky!$HY$3),50,0)))</f>
        <v>0</v>
      </c>
      <c r="HU67" s="9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92">
        <f>IF(ISBLANK($HY$3),"",IF(OR(Tipy!GQ61=Výsledky!$HT$6,Tipy!GQ61=Výsledky!$HT$7,Tipy!GQ61=Výsledky!$HT$8,Tipy!GQ61=Výsledky!$HT$9),30,0))</f>
        <v>0</v>
      </c>
      <c r="HW67" s="92">
        <f>IF(ISBLANK($HY$3),"",IF(OR(Tipy!GR61=Výsledky!$HW$6,Tipy!GR61=Výsledky!$HW$7,Tipy!GR61=Výsledky!$HW$8,Tipy!GR61=Výsledky!$HW$9),10,0))</f>
        <v>0</v>
      </c>
      <c r="HX67" s="9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95" t="str">
        <f>IF(ISBLANK($HY$3),"",IF(ISBLANK(Tipy!GN61),"-",SUM(HT67:HX67)))</f>
        <v>-</v>
      </c>
      <c r="HZ67" s="94"/>
      <c r="IA67" s="96"/>
      <c r="IB67" s="97"/>
      <c r="IC67" s="97"/>
      <c r="ID67" s="97"/>
      <c r="IE67" s="93"/>
      <c r="IF67" s="95"/>
      <c r="IG67" s="94"/>
      <c r="IH67" s="96"/>
      <c r="II67" s="97"/>
      <c r="IJ67" s="97"/>
      <c r="IK67" s="97"/>
      <c r="IL67" s="93"/>
      <c r="IM67" s="95"/>
      <c r="IN67" s="94"/>
      <c r="IO67" s="96"/>
      <c r="IP67" s="97"/>
      <c r="IQ67" s="97"/>
      <c r="IR67" s="97"/>
      <c r="IS67" s="93"/>
      <c r="IT67" s="95"/>
      <c r="IU67" s="94"/>
      <c r="IV67" s="96"/>
      <c r="IW67" s="97"/>
      <c r="IX67" s="97"/>
      <c r="IY67" s="97"/>
      <c r="IZ67" s="93"/>
      <c r="JA67" s="95"/>
      <c r="JB67" s="94"/>
      <c r="JC67" s="96"/>
      <c r="JD67" s="97"/>
      <c r="JE67" s="97"/>
      <c r="JF67" s="97"/>
      <c r="JG67" s="93"/>
      <c r="JH67" s="95"/>
      <c r="JI67" s="94"/>
      <c r="JJ67" s="96"/>
      <c r="JK67" s="97"/>
      <c r="JL67" s="97"/>
      <c r="JM67" s="97"/>
      <c r="JN67" s="93"/>
      <c r="JO67" s="95"/>
      <c r="JP67" s="94"/>
      <c r="JQ67" s="96"/>
      <c r="JR67" s="97"/>
      <c r="JS67" s="97"/>
      <c r="JT67" s="97"/>
      <c r="JU67" s="93"/>
      <c r="JV67" s="95"/>
      <c r="JW67" s="94"/>
      <c r="JX67" s="96"/>
      <c r="JY67" s="97"/>
      <c r="JZ67" s="97"/>
      <c r="KA67" s="97"/>
      <c r="KB67" s="93"/>
      <c r="KC67" s="95"/>
      <c r="KD67" s="94"/>
      <c r="KE67" s="96"/>
      <c r="KF67" s="97"/>
      <c r="KG67" s="97"/>
      <c r="KH67" s="97"/>
      <c r="KI67" s="93"/>
      <c r="KJ67" s="95"/>
      <c r="KK67" s="94"/>
      <c r="KL67" s="96"/>
      <c r="KM67" s="97"/>
      <c r="KN67" s="97"/>
      <c r="KO67" s="97"/>
      <c r="KP67" s="93"/>
      <c r="KQ67" s="95"/>
      <c r="KR67" s="94"/>
      <c r="KS67" s="96"/>
      <c r="KT67" s="97"/>
      <c r="KU67" s="97"/>
      <c r="KV67" s="97"/>
      <c r="KW67" s="93"/>
      <c r="KX67" s="95"/>
      <c r="KY67" s="94"/>
      <c r="KZ67" s="96"/>
      <c r="LA67" s="97"/>
      <c r="LB67" s="97"/>
      <c r="LC67" s="97"/>
      <c r="LD67" s="93"/>
      <c r="LE67" s="95"/>
      <c r="LF67" s="94"/>
      <c r="LG67" s="96"/>
      <c r="LH67" s="97"/>
      <c r="LI67" s="97"/>
      <c r="LJ67" s="97"/>
      <c r="LK67" s="93"/>
      <c r="LL67" s="95"/>
      <c r="LM67" s="94"/>
      <c r="LN67" s="96"/>
      <c r="LO67" s="97"/>
      <c r="LP67" s="97"/>
      <c r="LQ67" s="97"/>
      <c r="LR67" s="93"/>
      <c r="LS67" s="95"/>
      <c r="LT67" s="94"/>
      <c r="LU67" s="96"/>
      <c r="LV67" s="97"/>
      <c r="LW67" s="97"/>
      <c r="LX67" s="97"/>
      <c r="LY67" s="93"/>
      <c r="LZ67" s="95"/>
      <c r="MA67" s="94"/>
      <c r="MB67" s="96"/>
      <c r="MC67" s="97"/>
      <c r="MD67" s="97"/>
      <c r="ME67" s="97"/>
      <c r="MF67" s="93"/>
      <c r="MG67" s="95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92" t="str">
        <f>IF(ISBLANK($GP$3),"",IF(ISBLANK(Tipy!FJ62),0,IF(AND(Tipy!FJ62=Výsledky!$GN$3,Tipy!FL62=Výsledky!$GP$3),50,0)))</f>
        <v/>
      </c>
      <c r="GL68" s="92" t="str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/>
      </c>
      <c r="GM68" s="92" t="str">
        <f>IF(ISBLANK($GP$3),"",IF(OR(Tipy!FM62=Výsledky!$GK$6,Tipy!FM62=Výsledky!$GK$7,Tipy!FM62=Výsledky!$GK$8,Tipy!FM62=Výsledky!$GK$9),30,0))</f>
        <v/>
      </c>
      <c r="GN68" s="92" t="str">
        <f>IF(ISBLANK($GP$3),"",IF(OR(Tipy!FN62=Výsledky!$GN$6,Tipy!FN62=Výsledky!$GN$7,Tipy!FN62=Výsledky!$GN$8,Tipy!FN62=Výsledky!$GN$9),10,0))</f>
        <v/>
      </c>
      <c r="GO68" s="93" t="str">
        <f>IF(ISBLANK($GP$3),"",IF(ISBLANK(Tipy!FJ62),0,IF(OR(AND(Tipy!FJ62=Výsledky!$GN$3,OR(Tipy!FL62=Výsledky!$GP$3+1,Tipy!FL62=Výsledky!$GP$3-1)),AND(Tipy!FL62=Výsledky!$GP$3,OR(Tipy!FJ62=Výsledky!$GN$3+1,Tipy!FJ62=Výsledky!$GN$3-1))),10,0)))</f>
        <v/>
      </c>
      <c r="GP68" s="95" t="str">
        <f>IF(ISBLANK($GP$3),"",IF(ISBLANK(Tipy!FJ62),"-",SUM(GK68:GO68)))</f>
        <v/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92">
        <f>IF(ISBLANK($HD$3),"",IF(ISBLANK(Tipy!FV62),0,IF(AND(Tipy!FV62=Výsledky!$HB$3,Tipy!FX62=Výsledky!$HD$3),50,0)))</f>
        <v>0</v>
      </c>
      <c r="GZ68" s="9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92">
        <f>IF(ISBLANK($HD$3),"",IF(OR(Tipy!FY62=Výsledky!$GY$6,Tipy!FY62=Výsledky!$GY$7,Tipy!FY62=Výsledky!$GY$8,Tipy!FY62=Výsledky!$GY$9),30,0))</f>
        <v>0</v>
      </c>
      <c r="HB68" s="92">
        <f>IF(ISBLANK($HD$3),"",IF(OR(Tipy!FZ62=Výsledky!$HB$6,Tipy!FZ62=Výsledky!$HB$7,Tipy!FZ62=Výsledky!$HB$8,Tipy!FZ62=Výsledky!$HB$9),10,0))</f>
        <v>0</v>
      </c>
      <c r="HC68" s="9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95" t="str">
        <f>IF(ISBLANK($HD$3),"",IF(ISBLANK(Tipy!FV62),"-",SUM(GY68:HC68)))</f>
        <v>-</v>
      </c>
      <c r="HE68" s="94"/>
      <c r="HF68" s="92">
        <f>IF(ISBLANK($HK$3),"",IF(ISBLANK(Tipy!GB62),0,IF(AND(Tipy!GB62=Výsledky!$HI$3,Tipy!GD62=Výsledky!$HK$3),50,0)))</f>
        <v>0</v>
      </c>
      <c r="HG68" s="9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92">
        <f>IF(ISBLANK($HK$3),"",IF(OR(Tipy!GE62=Výsledky!$HF$6,Tipy!GE62=Výsledky!$HF$7,Tipy!GE62=Výsledky!$HF$8,Tipy!GE62=Výsledky!$HF$9),30,0))</f>
        <v>0</v>
      </c>
      <c r="HI68" s="92">
        <f>IF(ISBLANK($HK$3),"",IF(OR(Tipy!GF62=Výsledky!$HI$6,Tipy!GF62=Výsledky!$HI$7,Tipy!GF62=Výsledky!$HI$8,Tipy!GF62=Výsledky!$HI$9),10,0))</f>
        <v>0</v>
      </c>
      <c r="HJ68" s="9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95" t="str">
        <f>IF(ISBLANK($HK$3),"",IF(ISBLANK(Tipy!GB62),"-",SUM(HF68:HJ68)))</f>
        <v>-</v>
      </c>
      <c r="HL68" s="94"/>
      <c r="HM68" s="92">
        <f>IF(ISBLANK($HR$3),"",IF(ISBLANK(Tipy!GH62),0,IF(AND(Tipy!GH62=Výsledky!$HP$3,Tipy!GJ62=Výsledky!$HR$3),50,0)))</f>
        <v>0</v>
      </c>
      <c r="HN68" s="9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92">
        <f>IF(ISBLANK($HR$3),"",IF(OR(Tipy!GK62=Výsledky!$HM$6,Tipy!GK62=Výsledky!$HM$7,Tipy!GK62=Výsledky!$HM$8,Tipy!GK62=Výsledky!$HM$9),30,0))</f>
        <v>0</v>
      </c>
      <c r="HP68" s="92">
        <f>IF(ISBLANK($HR$3),"",IF(OR(Tipy!GL62=Výsledky!$HP$6,Tipy!GL62=Výsledky!$HP$7,Tipy!GL62=Výsledky!$HP$8,Tipy!GL62=Výsledky!$HP$9),10,0))</f>
        <v>0</v>
      </c>
      <c r="HQ68" s="9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95" t="str">
        <f>IF(ISBLANK($HR$3),"",IF(ISBLANK(Tipy!GH62),"-",SUM(HM68:HQ68)))</f>
        <v>-</v>
      </c>
      <c r="HS68" s="94"/>
      <c r="HT68" s="92">
        <f>IF(ISBLANK($HY$3),"",IF(ISBLANK(Tipy!GN62),0,IF(AND(Tipy!GN62=Výsledky!$HW$3,Tipy!GP62=Výsledky!$HY$3),50,0)))</f>
        <v>0</v>
      </c>
      <c r="HU68" s="9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92">
        <f>IF(ISBLANK($HY$3),"",IF(OR(Tipy!GQ62=Výsledky!$HT$6,Tipy!GQ62=Výsledky!$HT$7,Tipy!GQ62=Výsledky!$HT$8,Tipy!GQ62=Výsledky!$HT$9),30,0))</f>
        <v>0</v>
      </c>
      <c r="HW68" s="92">
        <f>IF(ISBLANK($HY$3),"",IF(OR(Tipy!GR62=Výsledky!$HW$6,Tipy!GR62=Výsledky!$HW$7,Tipy!GR62=Výsledky!$HW$8,Tipy!GR62=Výsledky!$HW$9),10,0))</f>
        <v>0</v>
      </c>
      <c r="HX68" s="9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95" t="str">
        <f>IF(ISBLANK($HY$3),"",IF(ISBLANK(Tipy!GN62),"-",SUM(HT68:HX68)))</f>
        <v>-</v>
      </c>
      <c r="HZ68" s="94"/>
      <c r="IA68" s="96"/>
      <c r="IB68" s="97"/>
      <c r="IC68" s="97"/>
      <c r="ID68" s="97"/>
      <c r="IE68" s="93"/>
      <c r="IF68" s="95"/>
      <c r="IG68" s="94"/>
      <c r="IH68" s="96"/>
      <c r="II68" s="97"/>
      <c r="IJ68" s="97"/>
      <c r="IK68" s="97"/>
      <c r="IL68" s="93"/>
      <c r="IM68" s="95"/>
      <c r="IN68" s="94"/>
      <c r="IO68" s="96"/>
      <c r="IP68" s="97"/>
      <c r="IQ68" s="97"/>
      <c r="IR68" s="97"/>
      <c r="IS68" s="93"/>
      <c r="IT68" s="95"/>
      <c r="IU68" s="94"/>
      <c r="IV68" s="96"/>
      <c r="IW68" s="97"/>
      <c r="IX68" s="97"/>
      <c r="IY68" s="97"/>
      <c r="IZ68" s="93"/>
      <c r="JA68" s="95"/>
      <c r="JB68" s="94"/>
      <c r="JC68" s="96"/>
      <c r="JD68" s="97"/>
      <c r="JE68" s="97"/>
      <c r="JF68" s="97"/>
      <c r="JG68" s="93"/>
      <c r="JH68" s="95"/>
      <c r="JI68" s="94"/>
      <c r="JJ68" s="96"/>
      <c r="JK68" s="97"/>
      <c r="JL68" s="97"/>
      <c r="JM68" s="97"/>
      <c r="JN68" s="93"/>
      <c r="JO68" s="95"/>
      <c r="JP68" s="94"/>
      <c r="JQ68" s="96"/>
      <c r="JR68" s="97"/>
      <c r="JS68" s="97"/>
      <c r="JT68" s="97"/>
      <c r="JU68" s="93"/>
      <c r="JV68" s="95"/>
      <c r="JW68" s="94"/>
      <c r="JX68" s="96"/>
      <c r="JY68" s="97"/>
      <c r="JZ68" s="97"/>
      <c r="KA68" s="97"/>
      <c r="KB68" s="93"/>
      <c r="KC68" s="95"/>
      <c r="KD68" s="94"/>
      <c r="KE68" s="96"/>
      <c r="KF68" s="97"/>
      <c r="KG68" s="97"/>
      <c r="KH68" s="97"/>
      <c r="KI68" s="93"/>
      <c r="KJ68" s="95"/>
      <c r="KK68" s="94"/>
      <c r="KL68" s="96"/>
      <c r="KM68" s="97"/>
      <c r="KN68" s="97"/>
      <c r="KO68" s="97"/>
      <c r="KP68" s="93"/>
      <c r="KQ68" s="95"/>
      <c r="KR68" s="94"/>
      <c r="KS68" s="96"/>
      <c r="KT68" s="97"/>
      <c r="KU68" s="97"/>
      <c r="KV68" s="97"/>
      <c r="KW68" s="93"/>
      <c r="KX68" s="95"/>
      <c r="KY68" s="94"/>
      <c r="KZ68" s="96"/>
      <c r="LA68" s="97"/>
      <c r="LB68" s="97"/>
      <c r="LC68" s="97"/>
      <c r="LD68" s="93"/>
      <c r="LE68" s="95"/>
      <c r="LF68" s="94"/>
      <c r="LG68" s="96"/>
      <c r="LH68" s="97"/>
      <c r="LI68" s="97"/>
      <c r="LJ68" s="97"/>
      <c r="LK68" s="93"/>
      <c r="LL68" s="95"/>
      <c r="LM68" s="94"/>
      <c r="LN68" s="96"/>
      <c r="LO68" s="97"/>
      <c r="LP68" s="97"/>
      <c r="LQ68" s="97"/>
      <c r="LR68" s="93"/>
      <c r="LS68" s="95"/>
      <c r="LT68" s="94"/>
      <c r="LU68" s="96"/>
      <c r="LV68" s="97"/>
      <c r="LW68" s="97"/>
      <c r="LX68" s="97"/>
      <c r="LY68" s="93"/>
      <c r="LZ68" s="95"/>
      <c r="MA68" s="94"/>
      <c r="MB68" s="96"/>
      <c r="MC68" s="97"/>
      <c r="MD68" s="97"/>
      <c r="ME68" s="97"/>
      <c r="MF68" s="93"/>
      <c r="MG68" s="95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92" t="str">
        <f>IF(ISBLANK($GP$3),"",IF(ISBLANK(Tipy!FJ63),0,IF(AND(Tipy!FJ63=Výsledky!$GN$3,Tipy!FL63=Výsledky!$GP$3),50,0)))</f>
        <v/>
      </c>
      <c r="GL69" s="92" t="str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/>
      </c>
      <c r="GM69" s="92" t="str">
        <f>IF(ISBLANK($GP$3),"",IF(OR(Tipy!FM63=Výsledky!$GK$6,Tipy!FM63=Výsledky!$GK$7,Tipy!FM63=Výsledky!$GK$8,Tipy!FM63=Výsledky!$GK$9),30,0))</f>
        <v/>
      </c>
      <c r="GN69" s="92" t="str">
        <f>IF(ISBLANK($GP$3),"",IF(OR(Tipy!FN63=Výsledky!$GN$6,Tipy!FN63=Výsledky!$GN$7,Tipy!FN63=Výsledky!$GN$8,Tipy!FN63=Výsledky!$GN$9),10,0))</f>
        <v/>
      </c>
      <c r="GO69" s="93" t="str">
        <f>IF(ISBLANK($GP$3),"",IF(ISBLANK(Tipy!FJ63),0,IF(OR(AND(Tipy!FJ63=Výsledky!$GN$3,OR(Tipy!FL63=Výsledky!$GP$3+1,Tipy!FL63=Výsledky!$GP$3-1)),AND(Tipy!FL63=Výsledky!$GP$3,OR(Tipy!FJ63=Výsledky!$GN$3+1,Tipy!FJ63=Výsledky!$GN$3-1))),10,0)))</f>
        <v/>
      </c>
      <c r="GP69" s="95" t="str">
        <f>IF(ISBLANK($GP$3),"",IF(ISBLANK(Tipy!FJ63),"-",SUM(GK69:GO69)))</f>
        <v/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92">
        <f>IF(ISBLANK($HD$3),"",IF(ISBLANK(Tipy!FV63),0,IF(AND(Tipy!FV63=Výsledky!$HB$3,Tipy!FX63=Výsledky!$HD$3),50,0)))</f>
        <v>0</v>
      </c>
      <c r="GZ69" s="9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92">
        <f>IF(ISBLANK($HD$3),"",IF(OR(Tipy!FY63=Výsledky!$GY$6,Tipy!FY63=Výsledky!$GY$7,Tipy!FY63=Výsledky!$GY$8,Tipy!FY63=Výsledky!$GY$9),30,0))</f>
        <v>0</v>
      </c>
      <c r="HB69" s="92">
        <f>IF(ISBLANK($HD$3),"",IF(OR(Tipy!FZ63=Výsledky!$HB$6,Tipy!FZ63=Výsledky!$HB$7,Tipy!FZ63=Výsledky!$HB$8,Tipy!FZ63=Výsledky!$HB$9),10,0))</f>
        <v>0</v>
      </c>
      <c r="HC69" s="9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95" t="str">
        <f>IF(ISBLANK($HD$3),"",IF(ISBLANK(Tipy!FV63),"-",SUM(GY69:HC69)))</f>
        <v>-</v>
      </c>
      <c r="HE69" s="94"/>
      <c r="HF69" s="92">
        <f>IF(ISBLANK($HK$3),"",IF(ISBLANK(Tipy!GB63),0,IF(AND(Tipy!GB63=Výsledky!$HI$3,Tipy!GD63=Výsledky!$HK$3),50,0)))</f>
        <v>0</v>
      </c>
      <c r="HG69" s="9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92">
        <f>IF(ISBLANK($HK$3),"",IF(OR(Tipy!GE63=Výsledky!$HF$6,Tipy!GE63=Výsledky!$HF$7,Tipy!GE63=Výsledky!$HF$8,Tipy!GE63=Výsledky!$HF$9),30,0))</f>
        <v>0</v>
      </c>
      <c r="HI69" s="92">
        <f>IF(ISBLANK($HK$3),"",IF(OR(Tipy!GF63=Výsledky!$HI$6,Tipy!GF63=Výsledky!$HI$7,Tipy!GF63=Výsledky!$HI$8,Tipy!GF63=Výsledky!$HI$9),10,0))</f>
        <v>0</v>
      </c>
      <c r="HJ69" s="9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95" t="str">
        <f>IF(ISBLANK($HK$3),"",IF(ISBLANK(Tipy!GB63),"-",SUM(HF69:HJ69)))</f>
        <v>-</v>
      </c>
      <c r="HL69" s="94"/>
      <c r="HM69" s="92">
        <f>IF(ISBLANK($HR$3),"",IF(ISBLANK(Tipy!GH63),0,IF(AND(Tipy!GH63=Výsledky!$HP$3,Tipy!GJ63=Výsledky!$HR$3),50,0)))</f>
        <v>0</v>
      </c>
      <c r="HN69" s="9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92">
        <f>IF(ISBLANK($HR$3),"",IF(OR(Tipy!GK63=Výsledky!$HM$6,Tipy!GK63=Výsledky!$HM$7,Tipy!GK63=Výsledky!$HM$8,Tipy!GK63=Výsledky!$HM$9),30,0))</f>
        <v>0</v>
      </c>
      <c r="HP69" s="92">
        <f>IF(ISBLANK($HR$3),"",IF(OR(Tipy!GL63=Výsledky!$HP$6,Tipy!GL63=Výsledky!$HP$7,Tipy!GL63=Výsledky!$HP$8,Tipy!GL63=Výsledky!$HP$9),10,0))</f>
        <v>0</v>
      </c>
      <c r="HQ69" s="9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95" t="str">
        <f>IF(ISBLANK($HR$3),"",IF(ISBLANK(Tipy!GH63),"-",SUM(HM69:HQ69)))</f>
        <v>-</v>
      </c>
      <c r="HS69" s="94"/>
      <c r="HT69" s="92">
        <f>IF(ISBLANK($HY$3),"",IF(ISBLANK(Tipy!GN63),0,IF(AND(Tipy!GN63=Výsledky!$HW$3,Tipy!GP63=Výsledky!$HY$3),50,0)))</f>
        <v>0</v>
      </c>
      <c r="HU69" s="9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92">
        <f>IF(ISBLANK($HY$3),"",IF(OR(Tipy!GQ63=Výsledky!$HT$6,Tipy!GQ63=Výsledky!$HT$7,Tipy!GQ63=Výsledky!$HT$8,Tipy!GQ63=Výsledky!$HT$9),30,0))</f>
        <v>0</v>
      </c>
      <c r="HW69" s="92">
        <f>IF(ISBLANK($HY$3),"",IF(OR(Tipy!GR63=Výsledky!$HW$6,Tipy!GR63=Výsledky!$HW$7,Tipy!GR63=Výsledky!$HW$8,Tipy!GR63=Výsledky!$HW$9),10,0))</f>
        <v>0</v>
      </c>
      <c r="HX69" s="9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95" t="str">
        <f>IF(ISBLANK($HY$3),"",IF(ISBLANK(Tipy!GN63),"-",SUM(HT69:HX69)))</f>
        <v>-</v>
      </c>
      <c r="HZ69" s="94"/>
      <c r="IA69" s="96"/>
      <c r="IB69" s="97"/>
      <c r="IC69" s="97"/>
      <c r="ID69" s="97"/>
      <c r="IE69" s="93"/>
      <c r="IF69" s="95"/>
      <c r="IG69" s="94"/>
      <c r="IH69" s="96"/>
      <c r="II69" s="97"/>
      <c r="IJ69" s="97"/>
      <c r="IK69" s="97"/>
      <c r="IL69" s="93"/>
      <c r="IM69" s="95"/>
      <c r="IN69" s="94"/>
      <c r="IO69" s="96"/>
      <c r="IP69" s="97"/>
      <c r="IQ69" s="97"/>
      <c r="IR69" s="97"/>
      <c r="IS69" s="93"/>
      <c r="IT69" s="95"/>
      <c r="IU69" s="94"/>
      <c r="IV69" s="96"/>
      <c r="IW69" s="97"/>
      <c r="IX69" s="97"/>
      <c r="IY69" s="97"/>
      <c r="IZ69" s="93"/>
      <c r="JA69" s="95"/>
      <c r="JB69" s="94"/>
      <c r="JC69" s="96"/>
      <c r="JD69" s="97"/>
      <c r="JE69" s="97"/>
      <c r="JF69" s="97"/>
      <c r="JG69" s="93"/>
      <c r="JH69" s="95"/>
      <c r="JI69" s="94"/>
      <c r="JJ69" s="96"/>
      <c r="JK69" s="97"/>
      <c r="JL69" s="97"/>
      <c r="JM69" s="97"/>
      <c r="JN69" s="93"/>
      <c r="JO69" s="95"/>
      <c r="JP69" s="94"/>
      <c r="JQ69" s="96"/>
      <c r="JR69" s="97"/>
      <c r="JS69" s="97"/>
      <c r="JT69" s="97"/>
      <c r="JU69" s="93"/>
      <c r="JV69" s="95"/>
      <c r="JW69" s="94"/>
      <c r="JX69" s="96"/>
      <c r="JY69" s="97"/>
      <c r="JZ69" s="97"/>
      <c r="KA69" s="97"/>
      <c r="KB69" s="93"/>
      <c r="KC69" s="95"/>
      <c r="KD69" s="94"/>
      <c r="KE69" s="96"/>
      <c r="KF69" s="97"/>
      <c r="KG69" s="97"/>
      <c r="KH69" s="97"/>
      <c r="KI69" s="93"/>
      <c r="KJ69" s="95"/>
      <c r="KK69" s="94"/>
      <c r="KL69" s="96"/>
      <c r="KM69" s="97"/>
      <c r="KN69" s="97"/>
      <c r="KO69" s="97"/>
      <c r="KP69" s="93"/>
      <c r="KQ69" s="95"/>
      <c r="KR69" s="94"/>
      <c r="KS69" s="96"/>
      <c r="KT69" s="97"/>
      <c r="KU69" s="97"/>
      <c r="KV69" s="97"/>
      <c r="KW69" s="93"/>
      <c r="KX69" s="95"/>
      <c r="KY69" s="94"/>
      <c r="KZ69" s="96"/>
      <c r="LA69" s="97"/>
      <c r="LB69" s="97"/>
      <c r="LC69" s="97"/>
      <c r="LD69" s="93"/>
      <c r="LE69" s="95"/>
      <c r="LF69" s="94"/>
      <c r="LG69" s="96"/>
      <c r="LH69" s="97"/>
      <c r="LI69" s="97"/>
      <c r="LJ69" s="97"/>
      <c r="LK69" s="93"/>
      <c r="LL69" s="95"/>
      <c r="LM69" s="94"/>
      <c r="LN69" s="96"/>
      <c r="LO69" s="97"/>
      <c r="LP69" s="97"/>
      <c r="LQ69" s="97"/>
      <c r="LR69" s="93"/>
      <c r="LS69" s="95"/>
      <c r="LT69" s="94"/>
      <c r="LU69" s="96"/>
      <c r="LV69" s="97"/>
      <c r="LW69" s="97"/>
      <c r="LX69" s="97"/>
      <c r="LY69" s="93"/>
      <c r="LZ69" s="95"/>
      <c r="MA69" s="94"/>
      <c r="MB69" s="96"/>
      <c r="MC69" s="97"/>
      <c r="MD69" s="97"/>
      <c r="ME69" s="97"/>
      <c r="MF69" s="93"/>
      <c r="MG69" s="95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92" t="str">
        <f>IF(ISBLANK($GP$3),"",IF(ISBLANK(Tipy!FJ64),0,IF(AND(Tipy!FJ64=Výsledky!$GN$3,Tipy!FL64=Výsledky!$GP$3),50,0)))</f>
        <v/>
      </c>
      <c r="GL70" s="92" t="str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/>
      </c>
      <c r="GM70" s="92" t="str">
        <f>IF(ISBLANK($GP$3),"",IF(OR(Tipy!FM64=Výsledky!$GK$6,Tipy!FM64=Výsledky!$GK$7,Tipy!FM64=Výsledky!$GK$8,Tipy!FM64=Výsledky!$GK$9),30,0))</f>
        <v/>
      </c>
      <c r="GN70" s="92" t="str">
        <f>IF(ISBLANK($GP$3),"",IF(OR(Tipy!FN64=Výsledky!$GN$6,Tipy!FN64=Výsledky!$GN$7,Tipy!FN64=Výsledky!$GN$8,Tipy!FN64=Výsledky!$GN$9),10,0))</f>
        <v/>
      </c>
      <c r="GO70" s="93" t="str">
        <f>IF(ISBLANK($GP$3),"",IF(ISBLANK(Tipy!FJ64),0,IF(OR(AND(Tipy!FJ64=Výsledky!$GN$3,OR(Tipy!FL64=Výsledky!$GP$3+1,Tipy!FL64=Výsledky!$GP$3-1)),AND(Tipy!FL64=Výsledky!$GP$3,OR(Tipy!FJ64=Výsledky!$GN$3+1,Tipy!FJ64=Výsledky!$GN$3-1))),10,0)))</f>
        <v/>
      </c>
      <c r="GP70" s="95" t="str">
        <f>IF(ISBLANK($GP$3),"",IF(ISBLANK(Tipy!FJ64),"-",SUM(GK70:GO70)))</f>
        <v/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92">
        <f>IF(ISBLANK($HD$3),"",IF(ISBLANK(Tipy!FV64),0,IF(AND(Tipy!FV64=Výsledky!$HB$3,Tipy!FX64=Výsledky!$HD$3),50,0)))</f>
        <v>0</v>
      </c>
      <c r="GZ70" s="9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92">
        <f>IF(ISBLANK($HD$3),"",IF(OR(Tipy!FY64=Výsledky!$GY$6,Tipy!FY64=Výsledky!$GY$7,Tipy!FY64=Výsledky!$GY$8,Tipy!FY64=Výsledky!$GY$9),30,0))</f>
        <v>0</v>
      </c>
      <c r="HB70" s="92">
        <f>IF(ISBLANK($HD$3),"",IF(OR(Tipy!FZ64=Výsledky!$HB$6,Tipy!FZ64=Výsledky!$HB$7,Tipy!FZ64=Výsledky!$HB$8,Tipy!FZ64=Výsledky!$HB$9),10,0))</f>
        <v>0</v>
      </c>
      <c r="HC70" s="9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95" t="str">
        <f>IF(ISBLANK($HD$3),"",IF(ISBLANK(Tipy!FV64),"-",SUM(GY70:HC70)))</f>
        <v>-</v>
      </c>
      <c r="HE70" s="94"/>
      <c r="HF70" s="92">
        <f>IF(ISBLANK($HK$3),"",IF(ISBLANK(Tipy!GB64),0,IF(AND(Tipy!GB64=Výsledky!$HI$3,Tipy!GD64=Výsledky!$HK$3),50,0)))</f>
        <v>0</v>
      </c>
      <c r="HG70" s="9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92">
        <f>IF(ISBLANK($HK$3),"",IF(OR(Tipy!GE64=Výsledky!$HF$6,Tipy!GE64=Výsledky!$HF$7,Tipy!GE64=Výsledky!$HF$8,Tipy!GE64=Výsledky!$HF$9),30,0))</f>
        <v>0</v>
      </c>
      <c r="HI70" s="92">
        <f>IF(ISBLANK($HK$3),"",IF(OR(Tipy!GF64=Výsledky!$HI$6,Tipy!GF64=Výsledky!$HI$7,Tipy!GF64=Výsledky!$HI$8,Tipy!GF64=Výsledky!$HI$9),10,0))</f>
        <v>0</v>
      </c>
      <c r="HJ70" s="9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95" t="str">
        <f>IF(ISBLANK($HK$3),"",IF(ISBLANK(Tipy!GB64),"-",SUM(HF70:HJ70)))</f>
        <v>-</v>
      </c>
      <c r="HL70" s="94"/>
      <c r="HM70" s="92">
        <f>IF(ISBLANK($HR$3),"",IF(ISBLANK(Tipy!GH64),0,IF(AND(Tipy!GH64=Výsledky!$HP$3,Tipy!GJ64=Výsledky!$HR$3),50,0)))</f>
        <v>0</v>
      </c>
      <c r="HN70" s="9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92">
        <f>IF(ISBLANK($HR$3),"",IF(OR(Tipy!GK64=Výsledky!$HM$6,Tipy!GK64=Výsledky!$HM$7,Tipy!GK64=Výsledky!$HM$8,Tipy!GK64=Výsledky!$HM$9),30,0))</f>
        <v>0</v>
      </c>
      <c r="HP70" s="92">
        <f>IF(ISBLANK($HR$3),"",IF(OR(Tipy!GL64=Výsledky!$HP$6,Tipy!GL64=Výsledky!$HP$7,Tipy!GL64=Výsledky!$HP$8,Tipy!GL64=Výsledky!$HP$9),10,0))</f>
        <v>0</v>
      </c>
      <c r="HQ70" s="9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95" t="str">
        <f>IF(ISBLANK($HR$3),"",IF(ISBLANK(Tipy!GH64),"-",SUM(HM70:HQ70)))</f>
        <v>-</v>
      </c>
      <c r="HS70" s="94"/>
      <c r="HT70" s="92">
        <f>IF(ISBLANK($HY$3),"",IF(ISBLANK(Tipy!GN64),0,IF(AND(Tipy!GN64=Výsledky!$HW$3,Tipy!GP64=Výsledky!$HY$3),50,0)))</f>
        <v>0</v>
      </c>
      <c r="HU70" s="9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92">
        <f>IF(ISBLANK($HY$3),"",IF(OR(Tipy!GQ64=Výsledky!$HT$6,Tipy!GQ64=Výsledky!$HT$7,Tipy!GQ64=Výsledky!$HT$8,Tipy!GQ64=Výsledky!$HT$9),30,0))</f>
        <v>0</v>
      </c>
      <c r="HW70" s="92">
        <f>IF(ISBLANK($HY$3),"",IF(OR(Tipy!GR64=Výsledky!$HW$6,Tipy!GR64=Výsledky!$HW$7,Tipy!GR64=Výsledky!$HW$8,Tipy!GR64=Výsledky!$HW$9),10,0))</f>
        <v>0</v>
      </c>
      <c r="HX70" s="9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95" t="str">
        <f>IF(ISBLANK($HY$3),"",IF(ISBLANK(Tipy!GN64),"-",SUM(HT70:HX70)))</f>
        <v>-</v>
      </c>
      <c r="HZ70" s="94"/>
      <c r="IA70" s="96"/>
      <c r="IB70" s="97"/>
      <c r="IC70" s="97"/>
      <c r="ID70" s="97"/>
      <c r="IE70" s="93"/>
      <c r="IF70" s="95"/>
      <c r="IG70" s="94"/>
      <c r="IH70" s="96"/>
      <c r="II70" s="97"/>
      <c r="IJ70" s="97"/>
      <c r="IK70" s="97"/>
      <c r="IL70" s="93"/>
      <c r="IM70" s="95"/>
      <c r="IN70" s="94"/>
      <c r="IO70" s="96"/>
      <c r="IP70" s="97"/>
      <c r="IQ70" s="97"/>
      <c r="IR70" s="97"/>
      <c r="IS70" s="93"/>
      <c r="IT70" s="95"/>
      <c r="IU70" s="94"/>
      <c r="IV70" s="96"/>
      <c r="IW70" s="97"/>
      <c r="IX70" s="97"/>
      <c r="IY70" s="97"/>
      <c r="IZ70" s="93"/>
      <c r="JA70" s="95"/>
      <c r="JB70" s="94"/>
      <c r="JC70" s="96"/>
      <c r="JD70" s="97"/>
      <c r="JE70" s="97"/>
      <c r="JF70" s="97"/>
      <c r="JG70" s="93"/>
      <c r="JH70" s="95"/>
      <c r="JI70" s="94"/>
      <c r="JJ70" s="96"/>
      <c r="JK70" s="97"/>
      <c r="JL70" s="97"/>
      <c r="JM70" s="97"/>
      <c r="JN70" s="93"/>
      <c r="JO70" s="95"/>
      <c r="JP70" s="94"/>
      <c r="JQ70" s="96"/>
      <c r="JR70" s="97"/>
      <c r="JS70" s="97"/>
      <c r="JT70" s="97"/>
      <c r="JU70" s="93"/>
      <c r="JV70" s="95"/>
      <c r="JW70" s="94"/>
      <c r="JX70" s="96"/>
      <c r="JY70" s="97"/>
      <c r="JZ70" s="97"/>
      <c r="KA70" s="97"/>
      <c r="KB70" s="93"/>
      <c r="KC70" s="95"/>
      <c r="KD70" s="94"/>
      <c r="KE70" s="96"/>
      <c r="KF70" s="97"/>
      <c r="KG70" s="97"/>
      <c r="KH70" s="97"/>
      <c r="KI70" s="93"/>
      <c r="KJ70" s="95"/>
      <c r="KK70" s="94"/>
      <c r="KL70" s="96"/>
      <c r="KM70" s="97"/>
      <c r="KN70" s="97"/>
      <c r="KO70" s="97"/>
      <c r="KP70" s="93"/>
      <c r="KQ70" s="95"/>
      <c r="KR70" s="94"/>
      <c r="KS70" s="96"/>
      <c r="KT70" s="97"/>
      <c r="KU70" s="97"/>
      <c r="KV70" s="97"/>
      <c r="KW70" s="93"/>
      <c r="KX70" s="95"/>
      <c r="KY70" s="94"/>
      <c r="KZ70" s="96"/>
      <c r="LA70" s="97"/>
      <c r="LB70" s="97"/>
      <c r="LC70" s="97"/>
      <c r="LD70" s="93"/>
      <c r="LE70" s="95"/>
      <c r="LF70" s="94"/>
      <c r="LG70" s="96"/>
      <c r="LH70" s="97"/>
      <c r="LI70" s="97"/>
      <c r="LJ70" s="97"/>
      <c r="LK70" s="93"/>
      <c r="LL70" s="95"/>
      <c r="LM70" s="94"/>
      <c r="LN70" s="96"/>
      <c r="LO70" s="97"/>
      <c r="LP70" s="97"/>
      <c r="LQ70" s="97"/>
      <c r="LR70" s="93"/>
      <c r="LS70" s="95"/>
      <c r="LT70" s="94"/>
      <c r="LU70" s="96"/>
      <c r="LV70" s="97"/>
      <c r="LW70" s="97"/>
      <c r="LX70" s="97"/>
      <c r="LY70" s="93"/>
      <c r="LZ70" s="95"/>
      <c r="MA70" s="94"/>
      <c r="MB70" s="96"/>
      <c r="MC70" s="97"/>
      <c r="MD70" s="97"/>
      <c r="ME70" s="97"/>
      <c r="MF70" s="93"/>
      <c r="MG70" s="95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92" t="str">
        <f>IF(ISBLANK($GP$3),"",IF(ISBLANK(Tipy!FJ65),0,IF(AND(Tipy!FJ65=Výsledky!$GN$3,Tipy!FL65=Výsledky!$GP$3),50,0)))</f>
        <v/>
      </c>
      <c r="GL71" s="92" t="str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/>
      </c>
      <c r="GM71" s="92" t="str">
        <f>IF(ISBLANK($GP$3),"",IF(OR(Tipy!FM65=Výsledky!$GK$6,Tipy!FM65=Výsledky!$GK$7,Tipy!FM65=Výsledky!$GK$8,Tipy!FM65=Výsledky!$GK$9),30,0))</f>
        <v/>
      </c>
      <c r="GN71" s="92" t="str">
        <f>IF(ISBLANK($GP$3),"",IF(OR(Tipy!FN65=Výsledky!$GN$6,Tipy!FN65=Výsledky!$GN$7,Tipy!FN65=Výsledky!$GN$8,Tipy!FN65=Výsledky!$GN$9),10,0))</f>
        <v/>
      </c>
      <c r="GO71" s="93" t="str">
        <f>IF(ISBLANK($GP$3),"",IF(ISBLANK(Tipy!FJ65),0,IF(OR(AND(Tipy!FJ65=Výsledky!$GN$3,OR(Tipy!FL65=Výsledky!$GP$3+1,Tipy!FL65=Výsledky!$GP$3-1)),AND(Tipy!FL65=Výsledky!$GP$3,OR(Tipy!FJ65=Výsledky!$GN$3+1,Tipy!FJ65=Výsledky!$GN$3-1))),10,0)))</f>
        <v/>
      </c>
      <c r="GP71" s="95" t="str">
        <f>IF(ISBLANK($GP$3),"",IF(ISBLANK(Tipy!FJ65),"-",SUM(GK71:GO71)))</f>
        <v/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92">
        <f>IF(ISBLANK($HD$3),"",IF(ISBLANK(Tipy!FV65),0,IF(AND(Tipy!FV65=Výsledky!$HB$3,Tipy!FX65=Výsledky!$HD$3),50,0)))</f>
        <v>0</v>
      </c>
      <c r="GZ71" s="9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92">
        <f>IF(ISBLANK($HD$3),"",IF(OR(Tipy!FY65=Výsledky!$GY$6,Tipy!FY65=Výsledky!$GY$7,Tipy!FY65=Výsledky!$GY$8,Tipy!FY65=Výsledky!$GY$9),30,0))</f>
        <v>0</v>
      </c>
      <c r="HB71" s="92">
        <f>IF(ISBLANK($HD$3),"",IF(OR(Tipy!FZ65=Výsledky!$HB$6,Tipy!FZ65=Výsledky!$HB$7,Tipy!FZ65=Výsledky!$HB$8,Tipy!FZ65=Výsledky!$HB$9),10,0))</f>
        <v>0</v>
      </c>
      <c r="HC71" s="9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95" t="str">
        <f>IF(ISBLANK($HD$3),"",IF(ISBLANK(Tipy!FV65),"-",SUM(GY71:HC71)))</f>
        <v>-</v>
      </c>
      <c r="HE71" s="94"/>
      <c r="HF71" s="92">
        <f>IF(ISBLANK($HK$3),"",IF(ISBLANK(Tipy!GB65),0,IF(AND(Tipy!GB65=Výsledky!$HI$3,Tipy!GD65=Výsledky!$HK$3),50,0)))</f>
        <v>0</v>
      </c>
      <c r="HG71" s="9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92">
        <f>IF(ISBLANK($HK$3),"",IF(OR(Tipy!GE65=Výsledky!$HF$6,Tipy!GE65=Výsledky!$HF$7,Tipy!GE65=Výsledky!$HF$8,Tipy!GE65=Výsledky!$HF$9),30,0))</f>
        <v>0</v>
      </c>
      <c r="HI71" s="92">
        <f>IF(ISBLANK($HK$3),"",IF(OR(Tipy!GF65=Výsledky!$HI$6,Tipy!GF65=Výsledky!$HI$7,Tipy!GF65=Výsledky!$HI$8,Tipy!GF65=Výsledky!$HI$9),10,0))</f>
        <v>0</v>
      </c>
      <c r="HJ71" s="9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95" t="str">
        <f>IF(ISBLANK($HK$3),"",IF(ISBLANK(Tipy!GB65),"-",SUM(HF71:HJ71)))</f>
        <v>-</v>
      </c>
      <c r="HL71" s="94"/>
      <c r="HM71" s="92">
        <f>IF(ISBLANK($HR$3),"",IF(ISBLANK(Tipy!GH65),0,IF(AND(Tipy!GH65=Výsledky!$HP$3,Tipy!GJ65=Výsledky!$HR$3),50,0)))</f>
        <v>0</v>
      </c>
      <c r="HN71" s="9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92">
        <f>IF(ISBLANK($HR$3),"",IF(OR(Tipy!GK65=Výsledky!$HM$6,Tipy!GK65=Výsledky!$HM$7,Tipy!GK65=Výsledky!$HM$8,Tipy!GK65=Výsledky!$HM$9),30,0))</f>
        <v>0</v>
      </c>
      <c r="HP71" s="92">
        <f>IF(ISBLANK($HR$3),"",IF(OR(Tipy!GL65=Výsledky!$HP$6,Tipy!GL65=Výsledky!$HP$7,Tipy!GL65=Výsledky!$HP$8,Tipy!GL65=Výsledky!$HP$9),10,0))</f>
        <v>0</v>
      </c>
      <c r="HQ71" s="9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95" t="str">
        <f>IF(ISBLANK($HR$3),"",IF(ISBLANK(Tipy!GH65),"-",SUM(HM71:HQ71)))</f>
        <v>-</v>
      </c>
      <c r="HS71" s="94"/>
      <c r="HT71" s="92">
        <f>IF(ISBLANK($HY$3),"",IF(ISBLANK(Tipy!GN65),0,IF(AND(Tipy!GN65=Výsledky!$HW$3,Tipy!GP65=Výsledky!$HY$3),50,0)))</f>
        <v>0</v>
      </c>
      <c r="HU71" s="9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92">
        <f>IF(ISBLANK($HY$3),"",IF(OR(Tipy!GQ65=Výsledky!$HT$6,Tipy!GQ65=Výsledky!$HT$7,Tipy!GQ65=Výsledky!$HT$8,Tipy!GQ65=Výsledky!$HT$9),30,0))</f>
        <v>0</v>
      </c>
      <c r="HW71" s="92">
        <f>IF(ISBLANK($HY$3),"",IF(OR(Tipy!GR65=Výsledky!$HW$6,Tipy!GR65=Výsledky!$HW$7,Tipy!GR65=Výsledky!$HW$8,Tipy!GR65=Výsledky!$HW$9),10,0))</f>
        <v>0</v>
      </c>
      <c r="HX71" s="9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95" t="str">
        <f>IF(ISBLANK($HY$3),"",IF(ISBLANK(Tipy!GN65),"-",SUM(HT71:HX71)))</f>
        <v>-</v>
      </c>
      <c r="HZ71" s="94"/>
      <c r="IA71" s="96"/>
      <c r="IB71" s="97"/>
      <c r="IC71" s="97"/>
      <c r="ID71" s="97"/>
      <c r="IE71" s="93"/>
      <c r="IF71" s="95"/>
      <c r="IG71" s="94"/>
      <c r="IH71" s="96"/>
      <c r="II71" s="97"/>
      <c r="IJ71" s="97"/>
      <c r="IK71" s="97"/>
      <c r="IL71" s="93"/>
      <c r="IM71" s="95"/>
      <c r="IN71" s="94"/>
      <c r="IO71" s="96"/>
      <c r="IP71" s="97"/>
      <c r="IQ71" s="97"/>
      <c r="IR71" s="97"/>
      <c r="IS71" s="93"/>
      <c r="IT71" s="95"/>
      <c r="IU71" s="94"/>
      <c r="IV71" s="96"/>
      <c r="IW71" s="97"/>
      <c r="IX71" s="97"/>
      <c r="IY71" s="97"/>
      <c r="IZ71" s="93"/>
      <c r="JA71" s="95"/>
      <c r="JB71" s="94"/>
      <c r="JC71" s="96"/>
      <c r="JD71" s="97"/>
      <c r="JE71" s="97"/>
      <c r="JF71" s="97"/>
      <c r="JG71" s="93"/>
      <c r="JH71" s="95"/>
      <c r="JI71" s="94"/>
      <c r="JJ71" s="96"/>
      <c r="JK71" s="97"/>
      <c r="JL71" s="97"/>
      <c r="JM71" s="97"/>
      <c r="JN71" s="93"/>
      <c r="JO71" s="95"/>
      <c r="JP71" s="94"/>
      <c r="JQ71" s="96"/>
      <c r="JR71" s="97"/>
      <c r="JS71" s="97"/>
      <c r="JT71" s="97"/>
      <c r="JU71" s="93"/>
      <c r="JV71" s="95"/>
      <c r="JW71" s="94"/>
      <c r="JX71" s="96"/>
      <c r="JY71" s="97"/>
      <c r="JZ71" s="97"/>
      <c r="KA71" s="97"/>
      <c r="KB71" s="93"/>
      <c r="KC71" s="95"/>
      <c r="KD71" s="94"/>
      <c r="KE71" s="96"/>
      <c r="KF71" s="97"/>
      <c r="KG71" s="97"/>
      <c r="KH71" s="97"/>
      <c r="KI71" s="93"/>
      <c r="KJ71" s="95"/>
      <c r="KK71" s="94"/>
      <c r="KL71" s="96"/>
      <c r="KM71" s="97"/>
      <c r="KN71" s="97"/>
      <c r="KO71" s="97"/>
      <c r="KP71" s="93"/>
      <c r="KQ71" s="95"/>
      <c r="KR71" s="94"/>
      <c r="KS71" s="96"/>
      <c r="KT71" s="97"/>
      <c r="KU71" s="97"/>
      <c r="KV71" s="97"/>
      <c r="KW71" s="93"/>
      <c r="KX71" s="95"/>
      <c r="KY71" s="94"/>
      <c r="KZ71" s="96"/>
      <c r="LA71" s="97"/>
      <c r="LB71" s="97"/>
      <c r="LC71" s="97"/>
      <c r="LD71" s="93"/>
      <c r="LE71" s="95"/>
      <c r="LF71" s="94"/>
      <c r="LG71" s="96"/>
      <c r="LH71" s="97"/>
      <c r="LI71" s="97"/>
      <c r="LJ71" s="97"/>
      <c r="LK71" s="93"/>
      <c r="LL71" s="95"/>
      <c r="LM71" s="94"/>
      <c r="LN71" s="96"/>
      <c r="LO71" s="97"/>
      <c r="LP71" s="97"/>
      <c r="LQ71" s="97"/>
      <c r="LR71" s="93"/>
      <c r="LS71" s="95"/>
      <c r="LT71" s="94"/>
      <c r="LU71" s="96"/>
      <c r="LV71" s="97"/>
      <c r="LW71" s="97"/>
      <c r="LX71" s="97"/>
      <c r="LY71" s="93"/>
      <c r="LZ71" s="95"/>
      <c r="MA71" s="94"/>
      <c r="MB71" s="96"/>
      <c r="MC71" s="97"/>
      <c r="MD71" s="97"/>
      <c r="ME71" s="97"/>
      <c r="MF71" s="93"/>
      <c r="MG71" s="95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92" t="str">
        <f>IF(ISBLANK($GP$3),"",IF(ISBLANK(Tipy!FJ66),0,IF(AND(Tipy!FJ66=Výsledky!$GN$3,Tipy!FL66=Výsledky!$GP$3),50,0)))</f>
        <v/>
      </c>
      <c r="GL72" s="92" t="str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/>
      </c>
      <c r="GM72" s="92" t="str">
        <f>IF(ISBLANK($GP$3),"",IF(OR(Tipy!FM66=Výsledky!$GK$6,Tipy!FM66=Výsledky!$GK$7,Tipy!FM66=Výsledky!$GK$8,Tipy!FM66=Výsledky!$GK$9),30,0))</f>
        <v/>
      </c>
      <c r="GN72" s="92" t="str">
        <f>IF(ISBLANK($GP$3),"",IF(OR(Tipy!FN66=Výsledky!$GN$6,Tipy!FN66=Výsledky!$GN$7,Tipy!FN66=Výsledky!$GN$8,Tipy!FN66=Výsledky!$GN$9),10,0))</f>
        <v/>
      </c>
      <c r="GO72" s="93" t="str">
        <f>IF(ISBLANK($GP$3),"",IF(ISBLANK(Tipy!FJ66),0,IF(OR(AND(Tipy!FJ66=Výsledky!$GN$3,OR(Tipy!FL66=Výsledky!$GP$3+1,Tipy!FL66=Výsledky!$GP$3-1)),AND(Tipy!FL66=Výsledky!$GP$3,OR(Tipy!FJ66=Výsledky!$GN$3+1,Tipy!FJ66=Výsledky!$GN$3-1))),10,0)))</f>
        <v/>
      </c>
      <c r="GP72" s="95" t="str">
        <f>IF(ISBLANK($GP$3),"",IF(ISBLANK(Tipy!FJ66),"-",SUM(GK72:GO72)))</f>
        <v/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92">
        <f>IF(ISBLANK($HD$3),"",IF(ISBLANK(Tipy!FV66),0,IF(AND(Tipy!FV66=Výsledky!$HB$3,Tipy!FX66=Výsledky!$HD$3),50,0)))</f>
        <v>0</v>
      </c>
      <c r="GZ72" s="9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92">
        <f>IF(ISBLANK($HD$3),"",IF(OR(Tipy!FY66=Výsledky!$GY$6,Tipy!FY66=Výsledky!$GY$7,Tipy!FY66=Výsledky!$GY$8,Tipy!FY66=Výsledky!$GY$9),30,0))</f>
        <v>30</v>
      </c>
      <c r="HB72" s="92">
        <f>IF(ISBLANK($HD$3),"",IF(OR(Tipy!FZ66=Výsledky!$HB$6,Tipy!FZ66=Výsledky!$HB$7,Tipy!FZ66=Výsledky!$HB$8,Tipy!FZ66=Výsledky!$HB$9),10,0))</f>
        <v>0</v>
      </c>
      <c r="HC72" s="9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95">
        <f>IF(ISBLANK($HD$3),"",IF(ISBLANK(Tipy!FV66),"-",SUM(GY72:HC72)))</f>
        <v>30</v>
      </c>
      <c r="HE72" s="94"/>
      <c r="HF72" s="92">
        <f>IF(ISBLANK($HK$3),"",IF(ISBLANK(Tipy!GB66),0,IF(AND(Tipy!GB66=Výsledky!$HI$3,Tipy!GD66=Výsledky!$HK$3),50,0)))</f>
        <v>0</v>
      </c>
      <c r="HG72" s="9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92">
        <f>IF(ISBLANK($HK$3),"",IF(OR(Tipy!GE66=Výsledky!$HF$6,Tipy!GE66=Výsledky!$HF$7,Tipy!GE66=Výsledky!$HF$8,Tipy!GE66=Výsledky!$HF$9),30,0))</f>
        <v>0</v>
      </c>
      <c r="HI72" s="92">
        <f>IF(ISBLANK($HK$3),"",IF(OR(Tipy!GF66=Výsledky!$HI$6,Tipy!GF66=Výsledky!$HI$7,Tipy!GF66=Výsledky!$HI$8,Tipy!GF66=Výsledky!$HI$9),10,0))</f>
        <v>0</v>
      </c>
      <c r="HJ72" s="9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95">
        <f>IF(ISBLANK($HK$3),"",IF(ISBLANK(Tipy!GB66),"-",SUM(HF72:HJ72)))</f>
        <v>30</v>
      </c>
      <c r="HL72" s="94"/>
      <c r="HM72" s="92">
        <f>IF(ISBLANK($HR$3),"",IF(ISBLANK(Tipy!GH66),0,IF(AND(Tipy!GH66=Výsledky!$HP$3,Tipy!GJ66=Výsledky!$HR$3),50,0)))</f>
        <v>0</v>
      </c>
      <c r="HN72" s="9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92">
        <f>IF(ISBLANK($HR$3),"",IF(OR(Tipy!GK66=Výsledky!$HM$6,Tipy!GK66=Výsledky!$HM$7,Tipy!GK66=Výsledky!$HM$8,Tipy!GK66=Výsledky!$HM$9),30,0))</f>
        <v>0</v>
      </c>
      <c r="HP72" s="92">
        <f>IF(ISBLANK($HR$3),"",IF(OR(Tipy!GL66=Výsledky!$HP$6,Tipy!GL66=Výsledky!$HP$7,Tipy!GL66=Výsledky!$HP$8,Tipy!GL66=Výsledky!$HP$9),10,0))</f>
        <v>0</v>
      </c>
      <c r="HQ72" s="9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95">
        <f>IF(ISBLANK($HR$3),"",IF(ISBLANK(Tipy!GH66),"-",SUM(HM72:HQ72)))</f>
        <v>0</v>
      </c>
      <c r="HS72" s="94"/>
      <c r="HT72" s="92">
        <f>IF(ISBLANK($HY$3),"",IF(ISBLANK(Tipy!GN66),0,IF(AND(Tipy!GN66=Výsledky!$HW$3,Tipy!GP66=Výsledky!$HY$3),50,0)))</f>
        <v>50</v>
      </c>
      <c r="HU72" s="9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92">
        <f>IF(ISBLANK($HY$3),"",IF(OR(Tipy!GQ66=Výsledky!$HT$6,Tipy!GQ66=Výsledky!$HT$7,Tipy!GQ66=Výsledky!$HT$8,Tipy!GQ66=Výsledky!$HT$9),30,0))</f>
        <v>0</v>
      </c>
      <c r="HW72" s="92">
        <f>IF(ISBLANK($HY$3),"",IF(OR(Tipy!GR66=Výsledky!$HW$6,Tipy!GR66=Výsledky!$HW$7,Tipy!GR66=Výsledky!$HW$8,Tipy!GR66=Výsledky!$HW$9),10,0))</f>
        <v>10</v>
      </c>
      <c r="HX72" s="9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95">
        <f>IF(ISBLANK($HY$3),"",IF(ISBLANK(Tipy!GN66),"-",SUM(HT72:HX72)))</f>
        <v>60</v>
      </c>
      <c r="HZ72" s="94"/>
      <c r="IA72" s="96"/>
      <c r="IB72" s="97"/>
      <c r="IC72" s="97"/>
      <c r="ID72" s="97"/>
      <c r="IE72" s="93"/>
      <c r="IF72" s="95"/>
      <c r="IG72" s="94"/>
      <c r="IH72" s="96"/>
      <c r="II72" s="97"/>
      <c r="IJ72" s="97"/>
      <c r="IK72" s="97"/>
      <c r="IL72" s="93"/>
      <c r="IM72" s="95"/>
      <c r="IN72" s="94"/>
      <c r="IO72" s="96"/>
      <c r="IP72" s="97"/>
      <c r="IQ72" s="97"/>
      <c r="IR72" s="97"/>
      <c r="IS72" s="93"/>
      <c r="IT72" s="95"/>
      <c r="IU72" s="94"/>
      <c r="IV72" s="96"/>
      <c r="IW72" s="97"/>
      <c r="IX72" s="97"/>
      <c r="IY72" s="97"/>
      <c r="IZ72" s="93"/>
      <c r="JA72" s="95"/>
      <c r="JB72" s="94"/>
      <c r="JC72" s="96"/>
      <c r="JD72" s="97"/>
      <c r="JE72" s="97"/>
      <c r="JF72" s="97"/>
      <c r="JG72" s="93"/>
      <c r="JH72" s="95"/>
      <c r="JI72" s="94"/>
      <c r="JJ72" s="96"/>
      <c r="JK72" s="97"/>
      <c r="JL72" s="97"/>
      <c r="JM72" s="97"/>
      <c r="JN72" s="93"/>
      <c r="JO72" s="95"/>
      <c r="JP72" s="94"/>
      <c r="JQ72" s="96"/>
      <c r="JR72" s="97"/>
      <c r="JS72" s="97"/>
      <c r="JT72" s="97"/>
      <c r="JU72" s="93"/>
      <c r="JV72" s="95"/>
      <c r="JW72" s="94"/>
      <c r="JX72" s="96"/>
      <c r="JY72" s="97"/>
      <c r="JZ72" s="97"/>
      <c r="KA72" s="97"/>
      <c r="KB72" s="93"/>
      <c r="KC72" s="95"/>
      <c r="KD72" s="94"/>
      <c r="KE72" s="96"/>
      <c r="KF72" s="97"/>
      <c r="KG72" s="97"/>
      <c r="KH72" s="97"/>
      <c r="KI72" s="93"/>
      <c r="KJ72" s="95"/>
      <c r="KK72" s="94"/>
      <c r="KL72" s="96"/>
      <c r="KM72" s="97"/>
      <c r="KN72" s="97"/>
      <c r="KO72" s="97"/>
      <c r="KP72" s="93"/>
      <c r="KQ72" s="95"/>
      <c r="KR72" s="94"/>
      <c r="KS72" s="96"/>
      <c r="KT72" s="97"/>
      <c r="KU72" s="97"/>
      <c r="KV72" s="97"/>
      <c r="KW72" s="93"/>
      <c r="KX72" s="95"/>
      <c r="KY72" s="94"/>
      <c r="KZ72" s="96"/>
      <c r="LA72" s="97"/>
      <c r="LB72" s="97"/>
      <c r="LC72" s="97"/>
      <c r="LD72" s="93"/>
      <c r="LE72" s="95"/>
      <c r="LF72" s="94"/>
      <c r="LG72" s="96"/>
      <c r="LH72" s="97"/>
      <c r="LI72" s="97"/>
      <c r="LJ72" s="97"/>
      <c r="LK72" s="93"/>
      <c r="LL72" s="95"/>
      <c r="LM72" s="94"/>
      <c r="LN72" s="96"/>
      <c r="LO72" s="97"/>
      <c r="LP72" s="97"/>
      <c r="LQ72" s="97"/>
      <c r="LR72" s="93"/>
      <c r="LS72" s="95"/>
      <c r="LT72" s="94"/>
      <c r="LU72" s="96"/>
      <c r="LV72" s="97"/>
      <c r="LW72" s="97"/>
      <c r="LX72" s="97"/>
      <c r="LY72" s="93"/>
      <c r="LZ72" s="95"/>
      <c r="MA72" s="94"/>
      <c r="MB72" s="96"/>
      <c r="MC72" s="97"/>
      <c r="MD72" s="97"/>
      <c r="ME72" s="97"/>
      <c r="MF72" s="93"/>
      <c r="MG72" s="95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92" t="str">
        <f>IF(ISBLANK($GP$3),"",IF(ISBLANK(Tipy!FJ67),0,IF(AND(Tipy!FJ67=Výsledky!$GN$3,Tipy!FL67=Výsledky!$GP$3),50,0)))</f>
        <v/>
      </c>
      <c r="GL73" s="92" t="str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/>
      </c>
      <c r="GM73" s="92" t="str">
        <f>IF(ISBLANK($GP$3),"",IF(OR(Tipy!FM67=Výsledky!$GK$6,Tipy!FM67=Výsledky!$GK$7,Tipy!FM67=Výsledky!$GK$8,Tipy!FM67=Výsledky!$GK$9),30,0))</f>
        <v/>
      </c>
      <c r="GN73" s="92" t="str">
        <f>IF(ISBLANK($GP$3),"",IF(OR(Tipy!FN67=Výsledky!$GN$6,Tipy!FN67=Výsledky!$GN$7,Tipy!FN67=Výsledky!$GN$8,Tipy!FN67=Výsledky!$GN$9),10,0))</f>
        <v/>
      </c>
      <c r="GO73" s="93" t="str">
        <f>IF(ISBLANK($GP$3),"",IF(ISBLANK(Tipy!FJ67),0,IF(OR(AND(Tipy!FJ67=Výsledky!$GN$3,OR(Tipy!FL67=Výsledky!$GP$3+1,Tipy!FL67=Výsledky!$GP$3-1)),AND(Tipy!FL67=Výsledky!$GP$3,OR(Tipy!FJ67=Výsledky!$GN$3+1,Tipy!FJ67=Výsledky!$GN$3-1))),10,0)))</f>
        <v/>
      </c>
      <c r="GP73" s="95" t="str">
        <f>IF(ISBLANK($GP$3),"",IF(ISBLANK(Tipy!FJ67),"-",SUM(GK73:GO73)))</f>
        <v/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92">
        <f>IF(ISBLANK($HD$3),"",IF(ISBLANK(Tipy!FV67),0,IF(AND(Tipy!FV67=Výsledky!$HB$3,Tipy!FX67=Výsledky!$HD$3),50,0)))</f>
        <v>0</v>
      </c>
      <c r="GZ73" s="9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92">
        <f>IF(ISBLANK($HD$3),"",IF(OR(Tipy!FY67=Výsledky!$GY$6,Tipy!FY67=Výsledky!$GY$7,Tipy!FY67=Výsledky!$GY$8,Tipy!FY67=Výsledky!$GY$9),30,0))</f>
        <v>0</v>
      </c>
      <c r="HB73" s="92">
        <f>IF(ISBLANK($HD$3),"",IF(OR(Tipy!FZ67=Výsledky!$HB$6,Tipy!FZ67=Výsledky!$HB$7,Tipy!FZ67=Výsledky!$HB$8,Tipy!FZ67=Výsledky!$HB$9),10,0))</f>
        <v>0</v>
      </c>
      <c r="HC73" s="9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95" t="str">
        <f>IF(ISBLANK($HD$3),"",IF(ISBLANK(Tipy!FV67),"-",SUM(GY73:HC73)))</f>
        <v>-</v>
      </c>
      <c r="HE73" s="94"/>
      <c r="HF73" s="92">
        <f>IF(ISBLANK($HK$3),"",IF(ISBLANK(Tipy!GB67),0,IF(AND(Tipy!GB67=Výsledky!$HI$3,Tipy!GD67=Výsledky!$HK$3),50,0)))</f>
        <v>0</v>
      </c>
      <c r="HG73" s="9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92">
        <f>IF(ISBLANK($HK$3),"",IF(OR(Tipy!GE67=Výsledky!$HF$6,Tipy!GE67=Výsledky!$HF$7,Tipy!GE67=Výsledky!$HF$8,Tipy!GE67=Výsledky!$HF$9),30,0))</f>
        <v>0</v>
      </c>
      <c r="HI73" s="92">
        <f>IF(ISBLANK($HK$3),"",IF(OR(Tipy!GF67=Výsledky!$HI$6,Tipy!GF67=Výsledky!$HI$7,Tipy!GF67=Výsledky!$HI$8,Tipy!GF67=Výsledky!$HI$9),10,0))</f>
        <v>0</v>
      </c>
      <c r="HJ73" s="9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95" t="str">
        <f>IF(ISBLANK($HK$3),"",IF(ISBLANK(Tipy!GB67),"-",SUM(HF73:HJ73)))</f>
        <v>-</v>
      </c>
      <c r="HL73" s="94"/>
      <c r="HM73" s="92">
        <f>IF(ISBLANK($HR$3),"",IF(ISBLANK(Tipy!GH67),0,IF(AND(Tipy!GH67=Výsledky!$HP$3,Tipy!GJ67=Výsledky!$HR$3),50,0)))</f>
        <v>0</v>
      </c>
      <c r="HN73" s="9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92">
        <f>IF(ISBLANK($HR$3),"",IF(OR(Tipy!GK67=Výsledky!$HM$6,Tipy!GK67=Výsledky!$HM$7,Tipy!GK67=Výsledky!$HM$8,Tipy!GK67=Výsledky!$HM$9),30,0))</f>
        <v>0</v>
      </c>
      <c r="HP73" s="92">
        <f>IF(ISBLANK($HR$3),"",IF(OR(Tipy!GL67=Výsledky!$HP$6,Tipy!GL67=Výsledky!$HP$7,Tipy!GL67=Výsledky!$HP$8,Tipy!GL67=Výsledky!$HP$9),10,0))</f>
        <v>0</v>
      </c>
      <c r="HQ73" s="9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95" t="str">
        <f>IF(ISBLANK($HR$3),"",IF(ISBLANK(Tipy!GH67),"-",SUM(HM73:HQ73)))</f>
        <v>-</v>
      </c>
      <c r="HS73" s="94"/>
      <c r="HT73" s="92">
        <f>IF(ISBLANK($HY$3),"",IF(ISBLANK(Tipy!GN67),0,IF(AND(Tipy!GN67=Výsledky!$HW$3,Tipy!GP67=Výsledky!$HY$3),50,0)))</f>
        <v>0</v>
      </c>
      <c r="HU73" s="9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92">
        <f>IF(ISBLANK($HY$3),"",IF(OR(Tipy!GQ67=Výsledky!$HT$6,Tipy!GQ67=Výsledky!$HT$7,Tipy!GQ67=Výsledky!$HT$8,Tipy!GQ67=Výsledky!$HT$9),30,0))</f>
        <v>0</v>
      </c>
      <c r="HW73" s="92">
        <f>IF(ISBLANK($HY$3),"",IF(OR(Tipy!GR67=Výsledky!$HW$6,Tipy!GR67=Výsledky!$HW$7,Tipy!GR67=Výsledky!$HW$8,Tipy!GR67=Výsledky!$HW$9),10,0))</f>
        <v>0</v>
      </c>
      <c r="HX73" s="9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95" t="str">
        <f>IF(ISBLANK($HY$3),"",IF(ISBLANK(Tipy!GN67),"-",SUM(HT73:HX73)))</f>
        <v>-</v>
      </c>
      <c r="HZ73" s="94"/>
      <c r="IA73" s="96"/>
      <c r="IB73" s="97"/>
      <c r="IC73" s="97"/>
      <c r="ID73" s="97"/>
      <c r="IE73" s="93"/>
      <c r="IF73" s="95"/>
      <c r="IG73" s="94"/>
      <c r="IH73" s="96"/>
      <c r="II73" s="97"/>
      <c r="IJ73" s="97"/>
      <c r="IK73" s="97"/>
      <c r="IL73" s="93"/>
      <c r="IM73" s="95"/>
      <c r="IN73" s="94"/>
      <c r="IO73" s="96"/>
      <c r="IP73" s="97"/>
      <c r="IQ73" s="97"/>
      <c r="IR73" s="97"/>
      <c r="IS73" s="93"/>
      <c r="IT73" s="95"/>
      <c r="IU73" s="94"/>
      <c r="IV73" s="96"/>
      <c r="IW73" s="97"/>
      <c r="IX73" s="97"/>
      <c r="IY73" s="97"/>
      <c r="IZ73" s="93"/>
      <c r="JA73" s="95"/>
      <c r="JB73" s="94"/>
      <c r="JC73" s="96"/>
      <c r="JD73" s="97"/>
      <c r="JE73" s="97"/>
      <c r="JF73" s="97"/>
      <c r="JG73" s="93"/>
      <c r="JH73" s="95"/>
      <c r="JI73" s="94"/>
      <c r="JJ73" s="96"/>
      <c r="JK73" s="97"/>
      <c r="JL73" s="97"/>
      <c r="JM73" s="97"/>
      <c r="JN73" s="93"/>
      <c r="JO73" s="95"/>
      <c r="JP73" s="94"/>
      <c r="JQ73" s="96"/>
      <c r="JR73" s="97"/>
      <c r="JS73" s="97"/>
      <c r="JT73" s="97"/>
      <c r="JU73" s="93"/>
      <c r="JV73" s="95"/>
      <c r="JW73" s="94"/>
      <c r="JX73" s="96"/>
      <c r="JY73" s="97"/>
      <c r="JZ73" s="97"/>
      <c r="KA73" s="97"/>
      <c r="KB73" s="93"/>
      <c r="KC73" s="95"/>
      <c r="KD73" s="94"/>
      <c r="KE73" s="96"/>
      <c r="KF73" s="97"/>
      <c r="KG73" s="97"/>
      <c r="KH73" s="97"/>
      <c r="KI73" s="93"/>
      <c r="KJ73" s="95"/>
      <c r="KK73" s="94"/>
      <c r="KL73" s="96"/>
      <c r="KM73" s="97"/>
      <c r="KN73" s="97"/>
      <c r="KO73" s="97"/>
      <c r="KP73" s="93"/>
      <c r="KQ73" s="95"/>
      <c r="KR73" s="94"/>
      <c r="KS73" s="96"/>
      <c r="KT73" s="97"/>
      <c r="KU73" s="97"/>
      <c r="KV73" s="97"/>
      <c r="KW73" s="93"/>
      <c r="KX73" s="95"/>
      <c r="KY73" s="94"/>
      <c r="KZ73" s="96"/>
      <c r="LA73" s="97"/>
      <c r="LB73" s="97"/>
      <c r="LC73" s="97"/>
      <c r="LD73" s="93"/>
      <c r="LE73" s="95"/>
      <c r="LF73" s="94"/>
      <c r="LG73" s="96"/>
      <c r="LH73" s="97"/>
      <c r="LI73" s="97"/>
      <c r="LJ73" s="97"/>
      <c r="LK73" s="93"/>
      <c r="LL73" s="95"/>
      <c r="LM73" s="94"/>
      <c r="LN73" s="96"/>
      <c r="LO73" s="97"/>
      <c r="LP73" s="97"/>
      <c r="LQ73" s="97"/>
      <c r="LR73" s="93"/>
      <c r="LS73" s="95"/>
      <c r="LT73" s="94"/>
      <c r="LU73" s="96"/>
      <c r="LV73" s="97"/>
      <c r="LW73" s="97"/>
      <c r="LX73" s="97"/>
      <c r="LY73" s="93"/>
      <c r="LZ73" s="95"/>
      <c r="MA73" s="94"/>
      <c r="MB73" s="96"/>
      <c r="MC73" s="97"/>
      <c r="MD73" s="97"/>
      <c r="ME73" s="97"/>
      <c r="MF73" s="93"/>
      <c r="MG73" s="95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92" t="str">
        <f>IF(ISBLANK($GP$3),"",IF(ISBLANK(Tipy!FJ68),0,IF(AND(Tipy!FJ68=Výsledky!$GN$3,Tipy!FL68=Výsledky!$GP$3),50,0)))</f>
        <v/>
      </c>
      <c r="GL74" s="92" t="str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/>
      </c>
      <c r="GM74" s="92" t="str">
        <f>IF(ISBLANK($GP$3),"",IF(OR(Tipy!FM68=Výsledky!$GK$6,Tipy!FM68=Výsledky!$GK$7,Tipy!FM68=Výsledky!$GK$8,Tipy!FM68=Výsledky!$GK$9),30,0))</f>
        <v/>
      </c>
      <c r="GN74" s="92" t="str">
        <f>IF(ISBLANK($GP$3),"",IF(OR(Tipy!FN68=Výsledky!$GN$6,Tipy!FN68=Výsledky!$GN$7,Tipy!FN68=Výsledky!$GN$8,Tipy!FN68=Výsledky!$GN$9),10,0))</f>
        <v/>
      </c>
      <c r="GO74" s="93" t="str">
        <f>IF(ISBLANK($GP$3),"",IF(ISBLANK(Tipy!FJ68),0,IF(OR(AND(Tipy!FJ68=Výsledky!$GN$3,OR(Tipy!FL68=Výsledky!$GP$3+1,Tipy!FL68=Výsledky!$GP$3-1)),AND(Tipy!FL68=Výsledky!$GP$3,OR(Tipy!FJ68=Výsledky!$GN$3+1,Tipy!FJ68=Výsledky!$GN$3-1))),10,0)))</f>
        <v/>
      </c>
      <c r="GP74" s="95" t="str">
        <f>IF(ISBLANK($GP$3),"",IF(ISBLANK(Tipy!FJ68),"-",SUM(GK74:GO74)))</f>
        <v/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92">
        <f>IF(ISBLANK($HD$3),"",IF(ISBLANK(Tipy!FV68),0,IF(AND(Tipy!FV68=Výsledky!$HB$3,Tipy!FX68=Výsledky!$HD$3),50,0)))</f>
        <v>0</v>
      </c>
      <c r="GZ74" s="9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92">
        <f>IF(ISBLANK($HD$3),"",IF(OR(Tipy!FY68=Výsledky!$GY$6,Tipy!FY68=Výsledky!$GY$7,Tipy!FY68=Výsledky!$GY$8,Tipy!FY68=Výsledky!$GY$9),30,0))</f>
        <v>30</v>
      </c>
      <c r="HB74" s="92">
        <f>IF(ISBLANK($HD$3),"",IF(OR(Tipy!FZ68=Výsledky!$HB$6,Tipy!FZ68=Výsledky!$HB$7,Tipy!FZ68=Výsledky!$HB$8,Tipy!FZ68=Výsledky!$HB$9),10,0))</f>
        <v>0</v>
      </c>
      <c r="HC74" s="9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95">
        <f>IF(ISBLANK($HD$3),"",IF(ISBLANK(Tipy!FV68),"-",SUM(GY74:HC74)))</f>
        <v>40</v>
      </c>
      <c r="HE74" s="94"/>
      <c r="HF74" s="92">
        <f>IF(ISBLANK($HK$3),"",IF(ISBLANK(Tipy!GB68),0,IF(AND(Tipy!GB68=Výsledky!$HI$3,Tipy!GD68=Výsledky!$HK$3),50,0)))</f>
        <v>0</v>
      </c>
      <c r="HG74" s="9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92">
        <f>IF(ISBLANK($HK$3),"",IF(OR(Tipy!GE68=Výsledky!$HF$6,Tipy!GE68=Výsledky!$HF$7,Tipy!GE68=Výsledky!$HF$8,Tipy!GE68=Výsledky!$HF$9),30,0))</f>
        <v>0</v>
      </c>
      <c r="HI74" s="92">
        <f>IF(ISBLANK($HK$3),"",IF(OR(Tipy!GF68=Výsledky!$HI$6,Tipy!GF68=Výsledky!$HI$7,Tipy!GF68=Výsledky!$HI$8,Tipy!GF68=Výsledky!$HI$9),10,0))</f>
        <v>0</v>
      </c>
      <c r="HJ74" s="9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95">
        <f>IF(ISBLANK($HK$3),"",IF(ISBLANK(Tipy!GB68),"-",SUM(HF74:HJ74)))</f>
        <v>30</v>
      </c>
      <c r="HL74" s="94"/>
      <c r="HM74" s="92">
        <f>IF(ISBLANK($HR$3),"",IF(ISBLANK(Tipy!GH68),0,IF(AND(Tipy!GH68=Výsledky!$HP$3,Tipy!GJ68=Výsledky!$HR$3),50,0)))</f>
        <v>0</v>
      </c>
      <c r="HN74" s="9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92">
        <f>IF(ISBLANK($HR$3),"",IF(OR(Tipy!GK68=Výsledky!$HM$6,Tipy!GK68=Výsledky!$HM$7,Tipy!GK68=Výsledky!$HM$8,Tipy!GK68=Výsledky!$HM$9),30,0))</f>
        <v>0</v>
      </c>
      <c r="HP74" s="92">
        <f>IF(ISBLANK($HR$3),"",IF(OR(Tipy!GL68=Výsledky!$HP$6,Tipy!GL68=Výsledky!$HP$7,Tipy!GL68=Výsledky!$HP$8,Tipy!GL68=Výsledky!$HP$9),10,0))</f>
        <v>0</v>
      </c>
      <c r="HQ74" s="9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95">
        <f>IF(ISBLANK($HR$3),"",IF(ISBLANK(Tipy!GH68),"-",SUM(HM74:HQ74)))</f>
        <v>0</v>
      </c>
      <c r="HS74" s="94"/>
      <c r="HT74" s="92">
        <f>IF(ISBLANK($HY$3),"",IF(ISBLANK(Tipy!GN68),0,IF(AND(Tipy!GN68=Výsledky!$HW$3,Tipy!GP68=Výsledky!$HY$3),50,0)))</f>
        <v>0</v>
      </c>
      <c r="HU74" s="9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92">
        <f>IF(ISBLANK($HY$3),"",IF(OR(Tipy!GQ68=Výsledky!$HT$6,Tipy!GQ68=Výsledky!$HT$7,Tipy!GQ68=Výsledky!$HT$8,Tipy!GQ68=Výsledky!$HT$9),30,0))</f>
        <v>0</v>
      </c>
      <c r="HW74" s="92">
        <f>IF(ISBLANK($HY$3),"",IF(OR(Tipy!GR68=Výsledky!$HW$6,Tipy!GR68=Výsledky!$HW$7,Tipy!GR68=Výsledky!$HW$8,Tipy!GR68=Výsledky!$HW$9),10,0))</f>
        <v>10</v>
      </c>
      <c r="HX74" s="9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95">
        <f>IF(ISBLANK($HY$3),"",IF(ISBLANK(Tipy!GN68),"-",SUM(HT74:HX74)))</f>
        <v>30</v>
      </c>
      <c r="HZ74" s="94"/>
      <c r="IA74" s="96"/>
      <c r="IB74" s="97"/>
      <c r="IC74" s="97"/>
      <c r="ID74" s="97"/>
      <c r="IE74" s="93"/>
      <c r="IF74" s="95"/>
      <c r="IG74" s="94"/>
      <c r="IH74" s="96"/>
      <c r="II74" s="97"/>
      <c r="IJ74" s="97"/>
      <c r="IK74" s="97"/>
      <c r="IL74" s="93"/>
      <c r="IM74" s="95"/>
      <c r="IN74" s="94"/>
      <c r="IO74" s="96"/>
      <c r="IP74" s="97"/>
      <c r="IQ74" s="97"/>
      <c r="IR74" s="97"/>
      <c r="IS74" s="93"/>
      <c r="IT74" s="95"/>
      <c r="IU74" s="94"/>
      <c r="IV74" s="96"/>
      <c r="IW74" s="97"/>
      <c r="IX74" s="97"/>
      <c r="IY74" s="97"/>
      <c r="IZ74" s="93"/>
      <c r="JA74" s="95"/>
      <c r="JB74" s="94"/>
      <c r="JC74" s="96"/>
      <c r="JD74" s="97"/>
      <c r="JE74" s="97"/>
      <c r="JF74" s="97"/>
      <c r="JG74" s="93"/>
      <c r="JH74" s="95"/>
      <c r="JI74" s="94"/>
      <c r="JJ74" s="96"/>
      <c r="JK74" s="97"/>
      <c r="JL74" s="97"/>
      <c r="JM74" s="97"/>
      <c r="JN74" s="93"/>
      <c r="JO74" s="95"/>
      <c r="JP74" s="94"/>
      <c r="JQ74" s="96"/>
      <c r="JR74" s="97"/>
      <c r="JS74" s="97"/>
      <c r="JT74" s="97"/>
      <c r="JU74" s="93"/>
      <c r="JV74" s="95"/>
      <c r="JW74" s="94"/>
      <c r="JX74" s="96"/>
      <c r="JY74" s="97"/>
      <c r="JZ74" s="97"/>
      <c r="KA74" s="97"/>
      <c r="KB74" s="93"/>
      <c r="KC74" s="95"/>
      <c r="KD74" s="94"/>
      <c r="KE74" s="96"/>
      <c r="KF74" s="97"/>
      <c r="KG74" s="97"/>
      <c r="KH74" s="97"/>
      <c r="KI74" s="93"/>
      <c r="KJ74" s="95"/>
      <c r="KK74" s="94"/>
      <c r="KL74" s="96"/>
      <c r="KM74" s="97"/>
      <c r="KN74" s="97"/>
      <c r="KO74" s="97"/>
      <c r="KP74" s="93"/>
      <c r="KQ74" s="95"/>
      <c r="KR74" s="94"/>
      <c r="KS74" s="96"/>
      <c r="KT74" s="97"/>
      <c r="KU74" s="97"/>
      <c r="KV74" s="97"/>
      <c r="KW74" s="93"/>
      <c r="KX74" s="95"/>
      <c r="KY74" s="94"/>
      <c r="KZ74" s="96"/>
      <c r="LA74" s="97"/>
      <c r="LB74" s="97"/>
      <c r="LC74" s="97"/>
      <c r="LD74" s="93"/>
      <c r="LE74" s="95"/>
      <c r="LF74" s="94"/>
      <c r="LG74" s="96"/>
      <c r="LH74" s="97"/>
      <c r="LI74" s="97"/>
      <c r="LJ74" s="97"/>
      <c r="LK74" s="93"/>
      <c r="LL74" s="95"/>
      <c r="LM74" s="94"/>
      <c r="LN74" s="96"/>
      <c r="LO74" s="97"/>
      <c r="LP74" s="97"/>
      <c r="LQ74" s="97"/>
      <c r="LR74" s="93"/>
      <c r="LS74" s="95"/>
      <c r="LT74" s="94"/>
      <c r="LU74" s="96"/>
      <c r="LV74" s="97"/>
      <c r="LW74" s="97"/>
      <c r="LX74" s="97"/>
      <c r="LY74" s="93"/>
      <c r="LZ74" s="95"/>
      <c r="MA74" s="94"/>
      <c r="MB74" s="96"/>
      <c r="MC74" s="97"/>
      <c r="MD74" s="97"/>
      <c r="ME74" s="97"/>
      <c r="MF74" s="93"/>
      <c r="MG74" s="95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92" t="str">
        <f>IF(ISBLANK($GP$3),"",IF(ISBLANK(Tipy!FJ69),0,IF(AND(Tipy!FJ69=Výsledky!$GN$3,Tipy!FL69=Výsledky!$GP$3),50,0)))</f>
        <v/>
      </c>
      <c r="GL75" s="92" t="str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/>
      </c>
      <c r="GM75" s="92" t="str">
        <f>IF(ISBLANK($GP$3),"",IF(OR(Tipy!FM69=Výsledky!$GK$6,Tipy!FM69=Výsledky!$GK$7,Tipy!FM69=Výsledky!$GK$8,Tipy!FM69=Výsledky!$GK$9),30,0))</f>
        <v/>
      </c>
      <c r="GN75" s="92" t="str">
        <f>IF(ISBLANK($GP$3),"",IF(OR(Tipy!FN69=Výsledky!$GN$6,Tipy!FN69=Výsledky!$GN$7,Tipy!FN69=Výsledky!$GN$8,Tipy!FN69=Výsledky!$GN$9),10,0))</f>
        <v/>
      </c>
      <c r="GO75" s="93" t="str">
        <f>IF(ISBLANK($GP$3),"",IF(ISBLANK(Tipy!FJ69),0,IF(OR(AND(Tipy!FJ69=Výsledky!$GN$3,OR(Tipy!FL69=Výsledky!$GP$3+1,Tipy!FL69=Výsledky!$GP$3-1)),AND(Tipy!FL69=Výsledky!$GP$3,OR(Tipy!FJ69=Výsledky!$GN$3+1,Tipy!FJ69=Výsledky!$GN$3-1))),10,0)))</f>
        <v/>
      </c>
      <c r="GP75" s="95" t="str">
        <f>IF(ISBLANK($GP$3),"",IF(ISBLANK(Tipy!FJ69),"-",SUM(GK75:GO75)))</f>
        <v/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92">
        <f>IF(ISBLANK($HD$3),"",IF(ISBLANK(Tipy!FV69),0,IF(AND(Tipy!FV69=Výsledky!$HB$3,Tipy!FX69=Výsledky!$HD$3),50,0)))</f>
        <v>0</v>
      </c>
      <c r="GZ75" s="9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92">
        <f>IF(ISBLANK($HD$3),"",IF(OR(Tipy!FY69=Výsledky!$GY$6,Tipy!FY69=Výsledky!$GY$7,Tipy!FY69=Výsledky!$GY$8,Tipy!FY69=Výsledky!$GY$9),30,0))</f>
        <v>0</v>
      </c>
      <c r="HB75" s="92">
        <f>IF(ISBLANK($HD$3),"",IF(OR(Tipy!FZ69=Výsledky!$HB$6,Tipy!FZ69=Výsledky!$HB$7,Tipy!FZ69=Výsledky!$HB$8,Tipy!FZ69=Výsledky!$HB$9),10,0))</f>
        <v>0</v>
      </c>
      <c r="HC75" s="9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95" t="str">
        <f>IF(ISBLANK($HD$3),"",IF(ISBLANK(Tipy!FV69),"-",SUM(GY75:HC75)))</f>
        <v>-</v>
      </c>
      <c r="HE75" s="94"/>
      <c r="HF75" s="92">
        <f>IF(ISBLANK($HK$3),"",IF(ISBLANK(Tipy!GB69),0,IF(AND(Tipy!GB69=Výsledky!$HI$3,Tipy!GD69=Výsledky!$HK$3),50,0)))</f>
        <v>0</v>
      </c>
      <c r="HG75" s="9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92">
        <f>IF(ISBLANK($HK$3),"",IF(OR(Tipy!GE69=Výsledky!$HF$6,Tipy!GE69=Výsledky!$HF$7,Tipy!GE69=Výsledky!$HF$8,Tipy!GE69=Výsledky!$HF$9),30,0))</f>
        <v>0</v>
      </c>
      <c r="HI75" s="92">
        <f>IF(ISBLANK($HK$3),"",IF(OR(Tipy!GF69=Výsledky!$HI$6,Tipy!GF69=Výsledky!$HI$7,Tipy!GF69=Výsledky!$HI$8,Tipy!GF69=Výsledky!$HI$9),10,0))</f>
        <v>0</v>
      </c>
      <c r="HJ75" s="9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95" t="str">
        <f>IF(ISBLANK($HK$3),"",IF(ISBLANK(Tipy!GB69),"-",SUM(HF75:HJ75)))</f>
        <v>-</v>
      </c>
      <c r="HL75" s="94"/>
      <c r="HM75" s="92">
        <f>IF(ISBLANK($HR$3),"",IF(ISBLANK(Tipy!GH69),0,IF(AND(Tipy!GH69=Výsledky!$HP$3,Tipy!GJ69=Výsledky!$HR$3),50,0)))</f>
        <v>0</v>
      </c>
      <c r="HN75" s="9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92">
        <f>IF(ISBLANK($HR$3),"",IF(OR(Tipy!GK69=Výsledky!$HM$6,Tipy!GK69=Výsledky!$HM$7,Tipy!GK69=Výsledky!$HM$8,Tipy!GK69=Výsledky!$HM$9),30,0))</f>
        <v>0</v>
      </c>
      <c r="HP75" s="92">
        <f>IF(ISBLANK($HR$3),"",IF(OR(Tipy!GL69=Výsledky!$HP$6,Tipy!GL69=Výsledky!$HP$7,Tipy!GL69=Výsledky!$HP$8,Tipy!GL69=Výsledky!$HP$9),10,0))</f>
        <v>0</v>
      </c>
      <c r="HQ75" s="9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95" t="str">
        <f>IF(ISBLANK($HR$3),"",IF(ISBLANK(Tipy!GH69),"-",SUM(HM75:HQ75)))</f>
        <v>-</v>
      </c>
      <c r="HS75" s="94"/>
      <c r="HT75" s="92">
        <f>IF(ISBLANK($HY$3),"",IF(ISBLANK(Tipy!GN69),0,IF(AND(Tipy!GN69=Výsledky!$HW$3,Tipy!GP69=Výsledky!$HY$3),50,0)))</f>
        <v>0</v>
      </c>
      <c r="HU75" s="9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92">
        <f>IF(ISBLANK($HY$3),"",IF(OR(Tipy!GQ69=Výsledky!$HT$6,Tipy!GQ69=Výsledky!$HT$7,Tipy!GQ69=Výsledky!$HT$8,Tipy!GQ69=Výsledky!$HT$9),30,0))</f>
        <v>0</v>
      </c>
      <c r="HW75" s="92">
        <f>IF(ISBLANK($HY$3),"",IF(OR(Tipy!GR69=Výsledky!$HW$6,Tipy!GR69=Výsledky!$HW$7,Tipy!GR69=Výsledky!$HW$8,Tipy!GR69=Výsledky!$HW$9),10,0))</f>
        <v>0</v>
      </c>
      <c r="HX75" s="9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95" t="str">
        <f>IF(ISBLANK($HY$3),"",IF(ISBLANK(Tipy!GN69),"-",SUM(HT75:HX75)))</f>
        <v>-</v>
      </c>
      <c r="HZ75" s="94"/>
      <c r="IA75" s="96"/>
      <c r="IB75" s="97"/>
      <c r="IC75" s="97"/>
      <c r="ID75" s="97"/>
      <c r="IE75" s="93"/>
      <c r="IF75" s="95"/>
      <c r="IG75" s="94"/>
      <c r="IH75" s="96"/>
      <c r="II75" s="97"/>
      <c r="IJ75" s="97"/>
      <c r="IK75" s="97"/>
      <c r="IL75" s="93"/>
      <c r="IM75" s="95"/>
      <c r="IN75" s="94"/>
      <c r="IO75" s="96"/>
      <c r="IP75" s="97"/>
      <c r="IQ75" s="97"/>
      <c r="IR75" s="97"/>
      <c r="IS75" s="93"/>
      <c r="IT75" s="95"/>
      <c r="IU75" s="94"/>
      <c r="IV75" s="96"/>
      <c r="IW75" s="97"/>
      <c r="IX75" s="97"/>
      <c r="IY75" s="97"/>
      <c r="IZ75" s="93"/>
      <c r="JA75" s="95"/>
      <c r="JB75" s="94"/>
      <c r="JC75" s="96"/>
      <c r="JD75" s="97"/>
      <c r="JE75" s="97"/>
      <c r="JF75" s="97"/>
      <c r="JG75" s="93"/>
      <c r="JH75" s="95"/>
      <c r="JI75" s="94"/>
      <c r="JJ75" s="96"/>
      <c r="JK75" s="97"/>
      <c r="JL75" s="97"/>
      <c r="JM75" s="97"/>
      <c r="JN75" s="93"/>
      <c r="JO75" s="95"/>
      <c r="JP75" s="94"/>
      <c r="JQ75" s="96"/>
      <c r="JR75" s="97"/>
      <c r="JS75" s="97"/>
      <c r="JT75" s="97"/>
      <c r="JU75" s="93"/>
      <c r="JV75" s="95"/>
      <c r="JW75" s="94"/>
      <c r="JX75" s="96"/>
      <c r="JY75" s="97"/>
      <c r="JZ75" s="97"/>
      <c r="KA75" s="97"/>
      <c r="KB75" s="93"/>
      <c r="KC75" s="95"/>
      <c r="KD75" s="94"/>
      <c r="KE75" s="96"/>
      <c r="KF75" s="97"/>
      <c r="KG75" s="97"/>
      <c r="KH75" s="97"/>
      <c r="KI75" s="93"/>
      <c r="KJ75" s="95"/>
      <c r="KK75" s="94"/>
      <c r="KL75" s="96"/>
      <c r="KM75" s="97"/>
      <c r="KN75" s="97"/>
      <c r="KO75" s="97"/>
      <c r="KP75" s="93"/>
      <c r="KQ75" s="95"/>
      <c r="KR75" s="94"/>
      <c r="KS75" s="96"/>
      <c r="KT75" s="97"/>
      <c r="KU75" s="97"/>
      <c r="KV75" s="97"/>
      <c r="KW75" s="93"/>
      <c r="KX75" s="95"/>
      <c r="KY75" s="94"/>
      <c r="KZ75" s="96"/>
      <c r="LA75" s="97"/>
      <c r="LB75" s="97"/>
      <c r="LC75" s="97"/>
      <c r="LD75" s="93"/>
      <c r="LE75" s="95"/>
      <c r="LF75" s="94"/>
      <c r="LG75" s="96"/>
      <c r="LH75" s="97"/>
      <c r="LI75" s="97"/>
      <c r="LJ75" s="97"/>
      <c r="LK75" s="93"/>
      <c r="LL75" s="95"/>
      <c r="LM75" s="94"/>
      <c r="LN75" s="96"/>
      <c r="LO75" s="97"/>
      <c r="LP75" s="97"/>
      <c r="LQ75" s="97"/>
      <c r="LR75" s="93"/>
      <c r="LS75" s="95"/>
      <c r="LT75" s="94"/>
      <c r="LU75" s="96"/>
      <c r="LV75" s="97"/>
      <c r="LW75" s="97"/>
      <c r="LX75" s="97"/>
      <c r="LY75" s="93"/>
      <c r="LZ75" s="95"/>
      <c r="MA75" s="94"/>
      <c r="MB75" s="96"/>
      <c r="MC75" s="97"/>
      <c r="MD75" s="97"/>
      <c r="ME75" s="97"/>
      <c r="MF75" s="93"/>
      <c r="MG75" s="95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92" t="str">
        <f>IF(ISBLANK($GP$3),"",IF(ISBLANK(Tipy!FJ70),0,IF(AND(Tipy!FJ70=Výsledky!$GN$3,Tipy!FL70=Výsledky!$GP$3),50,0)))</f>
        <v/>
      </c>
      <c r="GL76" s="92" t="str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/>
      </c>
      <c r="GM76" s="92" t="str">
        <f>IF(ISBLANK($GP$3),"",IF(OR(Tipy!FM70=Výsledky!$GK$6,Tipy!FM70=Výsledky!$GK$7,Tipy!FM70=Výsledky!$GK$8,Tipy!FM70=Výsledky!$GK$9),30,0))</f>
        <v/>
      </c>
      <c r="GN76" s="92" t="str">
        <f>IF(ISBLANK($GP$3),"",IF(OR(Tipy!FN70=Výsledky!$GN$6,Tipy!FN70=Výsledky!$GN$7,Tipy!FN70=Výsledky!$GN$8,Tipy!FN70=Výsledky!$GN$9),10,0))</f>
        <v/>
      </c>
      <c r="GO76" s="93" t="str">
        <f>IF(ISBLANK($GP$3),"",IF(ISBLANK(Tipy!FJ70),0,IF(OR(AND(Tipy!FJ70=Výsledky!$GN$3,OR(Tipy!FL70=Výsledky!$GP$3+1,Tipy!FL70=Výsledky!$GP$3-1)),AND(Tipy!FL70=Výsledky!$GP$3,OR(Tipy!FJ70=Výsledky!$GN$3+1,Tipy!FJ70=Výsledky!$GN$3-1))),10,0)))</f>
        <v/>
      </c>
      <c r="GP76" s="95" t="str">
        <f>IF(ISBLANK($GP$3),"",IF(ISBLANK(Tipy!FJ70),"-",SUM(GK76:GO76)))</f>
        <v/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92">
        <f>IF(ISBLANK($HD$3),"",IF(ISBLANK(Tipy!FV70),0,IF(AND(Tipy!FV70=Výsledky!$HB$3,Tipy!FX70=Výsledky!$HD$3),50,0)))</f>
        <v>0</v>
      </c>
      <c r="GZ76" s="9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92">
        <f>IF(ISBLANK($HD$3),"",IF(OR(Tipy!FY70=Výsledky!$GY$6,Tipy!FY70=Výsledky!$GY$7,Tipy!FY70=Výsledky!$GY$8,Tipy!FY70=Výsledky!$GY$9),30,0))</f>
        <v>30</v>
      </c>
      <c r="HB76" s="92">
        <f>IF(ISBLANK($HD$3),"",IF(OR(Tipy!FZ70=Výsledky!$HB$6,Tipy!FZ70=Výsledky!$HB$7,Tipy!FZ70=Výsledky!$HB$8,Tipy!FZ70=Výsledky!$HB$9),10,0))</f>
        <v>0</v>
      </c>
      <c r="HC76" s="9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95">
        <f>IF(ISBLANK($HD$3),"",IF(ISBLANK(Tipy!FV70),"-",SUM(GY76:HC76)))</f>
        <v>30</v>
      </c>
      <c r="HE76" s="94"/>
      <c r="HF76" s="92">
        <f>IF(ISBLANK($HK$3),"",IF(ISBLANK(Tipy!GB70),0,IF(AND(Tipy!GB70=Výsledky!$HI$3,Tipy!GD70=Výsledky!$HK$3),50,0)))</f>
        <v>0</v>
      </c>
      <c r="HG76" s="9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92">
        <f>IF(ISBLANK($HK$3),"",IF(OR(Tipy!GE70=Výsledky!$HF$6,Tipy!GE70=Výsledky!$HF$7,Tipy!GE70=Výsledky!$HF$8,Tipy!GE70=Výsledky!$HF$9),30,0))</f>
        <v>0</v>
      </c>
      <c r="HI76" s="92">
        <f>IF(ISBLANK($HK$3),"",IF(OR(Tipy!GF70=Výsledky!$HI$6,Tipy!GF70=Výsledky!$HI$7,Tipy!GF70=Výsledky!$HI$8,Tipy!GF70=Výsledky!$HI$9),10,0))</f>
        <v>0</v>
      </c>
      <c r="HJ76" s="9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95">
        <f>IF(ISBLANK($HK$3),"",IF(ISBLANK(Tipy!GB70),"-",SUM(HF76:HJ76)))</f>
        <v>30</v>
      </c>
      <c r="HL76" s="94"/>
      <c r="HM76" s="92">
        <f>IF(ISBLANK($HR$3),"",IF(ISBLANK(Tipy!GH70),0,IF(AND(Tipy!GH70=Výsledky!$HP$3,Tipy!GJ70=Výsledky!$HR$3),50,0)))</f>
        <v>0</v>
      </c>
      <c r="HN76" s="9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92">
        <f>IF(ISBLANK($HR$3),"",IF(OR(Tipy!GK70=Výsledky!$HM$6,Tipy!GK70=Výsledky!$HM$7,Tipy!GK70=Výsledky!$HM$8,Tipy!GK70=Výsledky!$HM$9),30,0))</f>
        <v>0</v>
      </c>
      <c r="HP76" s="92">
        <f>IF(ISBLANK($HR$3),"",IF(OR(Tipy!GL70=Výsledky!$HP$6,Tipy!GL70=Výsledky!$HP$7,Tipy!GL70=Výsledky!$HP$8,Tipy!GL70=Výsledky!$HP$9),10,0))</f>
        <v>0</v>
      </c>
      <c r="HQ76" s="9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95">
        <f>IF(ISBLANK($HR$3),"",IF(ISBLANK(Tipy!GH70),"-",SUM(HM76:HQ76)))</f>
        <v>0</v>
      </c>
      <c r="HS76" s="94"/>
      <c r="HT76" s="92">
        <f>IF(ISBLANK($HY$3),"",IF(ISBLANK(Tipy!GN70),0,IF(AND(Tipy!GN70=Výsledky!$HW$3,Tipy!GP70=Výsledky!$HY$3),50,0)))</f>
        <v>50</v>
      </c>
      <c r="HU76" s="9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92">
        <f>IF(ISBLANK($HY$3),"",IF(OR(Tipy!GQ70=Výsledky!$HT$6,Tipy!GQ70=Výsledky!$HT$7,Tipy!GQ70=Výsledky!$HT$8,Tipy!GQ70=Výsledky!$HT$9),30,0))</f>
        <v>0</v>
      </c>
      <c r="HW76" s="92">
        <f>IF(ISBLANK($HY$3),"",IF(OR(Tipy!GR70=Výsledky!$HW$6,Tipy!GR70=Výsledky!$HW$7,Tipy!GR70=Výsledky!$HW$8,Tipy!GR70=Výsledky!$HW$9),10,0))</f>
        <v>0</v>
      </c>
      <c r="HX76" s="9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95">
        <f>IF(ISBLANK($HY$3),"",IF(ISBLANK(Tipy!GN70),"-",SUM(HT76:HX76)))</f>
        <v>50</v>
      </c>
      <c r="HZ76" s="94"/>
      <c r="IA76" s="96"/>
      <c r="IB76" s="97"/>
      <c r="IC76" s="97"/>
      <c r="ID76" s="97"/>
      <c r="IE76" s="93"/>
      <c r="IF76" s="95"/>
      <c r="IG76" s="94"/>
      <c r="IH76" s="96"/>
      <c r="II76" s="97"/>
      <c r="IJ76" s="97"/>
      <c r="IK76" s="97"/>
      <c r="IL76" s="93"/>
      <c r="IM76" s="95"/>
      <c r="IN76" s="94"/>
      <c r="IO76" s="96"/>
      <c r="IP76" s="97"/>
      <c r="IQ76" s="97"/>
      <c r="IR76" s="97"/>
      <c r="IS76" s="93"/>
      <c r="IT76" s="95"/>
      <c r="IU76" s="94"/>
      <c r="IV76" s="96"/>
      <c r="IW76" s="97"/>
      <c r="IX76" s="97"/>
      <c r="IY76" s="97"/>
      <c r="IZ76" s="93"/>
      <c r="JA76" s="95"/>
      <c r="JB76" s="94"/>
      <c r="JC76" s="96"/>
      <c r="JD76" s="97"/>
      <c r="JE76" s="97"/>
      <c r="JF76" s="97"/>
      <c r="JG76" s="93"/>
      <c r="JH76" s="95"/>
      <c r="JI76" s="94"/>
      <c r="JJ76" s="96"/>
      <c r="JK76" s="97"/>
      <c r="JL76" s="97"/>
      <c r="JM76" s="97"/>
      <c r="JN76" s="93"/>
      <c r="JO76" s="95"/>
      <c r="JP76" s="94"/>
      <c r="JQ76" s="96"/>
      <c r="JR76" s="97"/>
      <c r="JS76" s="97"/>
      <c r="JT76" s="97"/>
      <c r="JU76" s="93"/>
      <c r="JV76" s="95"/>
      <c r="JW76" s="94"/>
      <c r="JX76" s="96"/>
      <c r="JY76" s="97"/>
      <c r="JZ76" s="97"/>
      <c r="KA76" s="97"/>
      <c r="KB76" s="93"/>
      <c r="KC76" s="95"/>
      <c r="KD76" s="94"/>
      <c r="KE76" s="96"/>
      <c r="KF76" s="97"/>
      <c r="KG76" s="97"/>
      <c r="KH76" s="97"/>
      <c r="KI76" s="93"/>
      <c r="KJ76" s="95"/>
      <c r="KK76" s="94"/>
      <c r="KL76" s="96"/>
      <c r="KM76" s="97"/>
      <c r="KN76" s="97"/>
      <c r="KO76" s="97"/>
      <c r="KP76" s="93"/>
      <c r="KQ76" s="95"/>
      <c r="KR76" s="94"/>
      <c r="KS76" s="96"/>
      <c r="KT76" s="97"/>
      <c r="KU76" s="97"/>
      <c r="KV76" s="97"/>
      <c r="KW76" s="93"/>
      <c r="KX76" s="95"/>
      <c r="KY76" s="94"/>
      <c r="KZ76" s="96"/>
      <c r="LA76" s="97"/>
      <c r="LB76" s="97"/>
      <c r="LC76" s="97"/>
      <c r="LD76" s="93"/>
      <c r="LE76" s="95"/>
      <c r="LF76" s="94"/>
      <c r="LG76" s="96"/>
      <c r="LH76" s="97"/>
      <c r="LI76" s="97"/>
      <c r="LJ76" s="97"/>
      <c r="LK76" s="93"/>
      <c r="LL76" s="95"/>
      <c r="LM76" s="94"/>
      <c r="LN76" s="96"/>
      <c r="LO76" s="97"/>
      <c r="LP76" s="97"/>
      <c r="LQ76" s="97"/>
      <c r="LR76" s="93"/>
      <c r="LS76" s="95"/>
      <c r="LT76" s="94"/>
      <c r="LU76" s="96"/>
      <c r="LV76" s="97"/>
      <c r="LW76" s="97"/>
      <c r="LX76" s="97"/>
      <c r="LY76" s="93"/>
      <c r="LZ76" s="95"/>
      <c r="MA76" s="94"/>
      <c r="MB76" s="96"/>
      <c r="MC76" s="97"/>
      <c r="MD76" s="97"/>
      <c r="ME76" s="97"/>
      <c r="MF76" s="93"/>
      <c r="MG76" s="95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92" t="str">
        <f>IF(ISBLANK($GP$3),"",IF(ISBLANK(Tipy!FJ71),0,IF(AND(Tipy!FJ71=Výsledky!$GN$3,Tipy!FL71=Výsledky!$GP$3),50,0)))</f>
        <v/>
      </c>
      <c r="GL77" s="92" t="str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/>
      </c>
      <c r="GM77" s="92" t="str">
        <f>IF(ISBLANK($GP$3),"",IF(OR(Tipy!FM71=Výsledky!$GK$6,Tipy!FM71=Výsledky!$GK$7,Tipy!FM71=Výsledky!$GK$8,Tipy!FM71=Výsledky!$GK$9),30,0))</f>
        <v/>
      </c>
      <c r="GN77" s="92" t="str">
        <f>IF(ISBLANK($GP$3),"",IF(OR(Tipy!FN71=Výsledky!$GN$6,Tipy!FN71=Výsledky!$GN$7,Tipy!FN71=Výsledky!$GN$8,Tipy!FN71=Výsledky!$GN$9),10,0))</f>
        <v/>
      </c>
      <c r="GO77" s="93" t="str">
        <f>IF(ISBLANK($GP$3),"",IF(ISBLANK(Tipy!FJ71),0,IF(OR(AND(Tipy!FJ71=Výsledky!$GN$3,OR(Tipy!FL71=Výsledky!$GP$3+1,Tipy!FL71=Výsledky!$GP$3-1)),AND(Tipy!FL71=Výsledky!$GP$3,OR(Tipy!FJ71=Výsledky!$GN$3+1,Tipy!FJ71=Výsledky!$GN$3-1))),10,0)))</f>
        <v/>
      </c>
      <c r="GP77" s="95" t="str">
        <f>IF(ISBLANK($GP$3),"",IF(ISBLANK(Tipy!FJ71),"-",SUM(GK77:GO77)))</f>
        <v/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92">
        <f>IF(ISBLANK($HD$3),"",IF(ISBLANK(Tipy!FV71),0,IF(AND(Tipy!FV71=Výsledky!$HB$3,Tipy!FX71=Výsledky!$HD$3),50,0)))</f>
        <v>0</v>
      </c>
      <c r="GZ77" s="9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92">
        <f>IF(ISBLANK($HD$3),"",IF(OR(Tipy!FY71=Výsledky!$GY$6,Tipy!FY71=Výsledky!$GY$7,Tipy!FY71=Výsledky!$GY$8,Tipy!FY71=Výsledky!$GY$9),30,0))</f>
        <v>30</v>
      </c>
      <c r="HB77" s="92">
        <f>IF(ISBLANK($HD$3),"",IF(OR(Tipy!FZ71=Výsledky!$HB$6,Tipy!FZ71=Výsledky!$HB$7,Tipy!FZ71=Výsledky!$HB$8,Tipy!FZ71=Výsledky!$HB$9),10,0))</f>
        <v>10</v>
      </c>
      <c r="HC77" s="9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95">
        <f>IF(ISBLANK($HD$3),"",IF(ISBLANK(Tipy!FV71),"-",SUM(GY77:HC77)))</f>
        <v>40</v>
      </c>
      <c r="HE77" s="94"/>
      <c r="HF77" s="92">
        <f>IF(ISBLANK($HK$3),"",IF(ISBLANK(Tipy!GB71),0,IF(AND(Tipy!GB71=Výsledky!$HI$3,Tipy!GD71=Výsledky!$HK$3),50,0)))</f>
        <v>0</v>
      </c>
      <c r="HG77" s="9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92">
        <f>IF(ISBLANK($HK$3),"",IF(OR(Tipy!GE71=Výsledky!$HF$6,Tipy!GE71=Výsledky!$HF$7,Tipy!GE71=Výsledky!$HF$8,Tipy!GE71=Výsledky!$HF$9),30,0))</f>
        <v>0</v>
      </c>
      <c r="HI77" s="92">
        <f>IF(ISBLANK($HK$3),"",IF(OR(Tipy!GF71=Výsledky!$HI$6,Tipy!GF71=Výsledky!$HI$7,Tipy!GF71=Výsledky!$HI$8,Tipy!GF71=Výsledky!$HI$9),10,0))</f>
        <v>0</v>
      </c>
      <c r="HJ77" s="9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95">
        <f>IF(ISBLANK($HK$3),"",IF(ISBLANK(Tipy!GB71),"-",SUM(HF77:HJ77)))</f>
        <v>30</v>
      </c>
      <c r="HL77" s="94"/>
      <c r="HM77" s="92">
        <f>IF(ISBLANK($HR$3),"",IF(ISBLANK(Tipy!GH71),0,IF(AND(Tipy!GH71=Výsledky!$HP$3,Tipy!GJ71=Výsledky!$HR$3),50,0)))</f>
        <v>0</v>
      </c>
      <c r="HN77" s="9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92">
        <f>IF(ISBLANK($HR$3),"",IF(OR(Tipy!GK71=Výsledky!$HM$6,Tipy!GK71=Výsledky!$HM$7,Tipy!GK71=Výsledky!$HM$8,Tipy!GK71=Výsledky!$HM$9),30,0))</f>
        <v>0</v>
      </c>
      <c r="HP77" s="92">
        <f>IF(ISBLANK($HR$3),"",IF(OR(Tipy!GL71=Výsledky!$HP$6,Tipy!GL71=Výsledky!$HP$7,Tipy!GL71=Výsledky!$HP$8,Tipy!GL71=Výsledky!$HP$9),10,0))</f>
        <v>0</v>
      </c>
      <c r="HQ77" s="9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95">
        <f>IF(ISBLANK($HR$3),"",IF(ISBLANK(Tipy!GH71),"-",SUM(HM77:HQ77)))</f>
        <v>0</v>
      </c>
      <c r="HS77" s="94"/>
      <c r="HT77" s="92">
        <f>IF(ISBLANK($HY$3),"",IF(ISBLANK(Tipy!GN71),0,IF(AND(Tipy!GN71=Výsledky!$HW$3,Tipy!GP71=Výsledky!$HY$3),50,0)))</f>
        <v>0</v>
      </c>
      <c r="HU77" s="9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92">
        <f>IF(ISBLANK($HY$3),"",IF(OR(Tipy!GQ71=Výsledky!$HT$6,Tipy!GQ71=Výsledky!$HT$7,Tipy!GQ71=Výsledky!$HT$8,Tipy!GQ71=Výsledky!$HT$9),30,0))</f>
        <v>0</v>
      </c>
      <c r="HW77" s="92">
        <f>IF(ISBLANK($HY$3),"",IF(OR(Tipy!GR71=Výsledky!$HW$6,Tipy!GR71=Výsledky!$HW$7,Tipy!GR71=Výsledky!$HW$8,Tipy!GR71=Výsledky!$HW$9),10,0))</f>
        <v>10</v>
      </c>
      <c r="HX77" s="9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95">
        <f>IF(ISBLANK($HY$3),"",IF(ISBLANK(Tipy!GN71),"-",SUM(HT77:HX77)))</f>
        <v>30</v>
      </c>
      <c r="HZ77" s="94"/>
      <c r="IA77" s="96"/>
      <c r="IB77" s="97"/>
      <c r="IC77" s="97"/>
      <c r="ID77" s="97"/>
      <c r="IE77" s="93"/>
      <c r="IF77" s="95"/>
      <c r="IG77" s="94"/>
      <c r="IH77" s="96"/>
      <c r="II77" s="97"/>
      <c r="IJ77" s="97"/>
      <c r="IK77" s="97"/>
      <c r="IL77" s="93"/>
      <c r="IM77" s="95"/>
      <c r="IN77" s="94"/>
      <c r="IO77" s="96"/>
      <c r="IP77" s="97"/>
      <c r="IQ77" s="97"/>
      <c r="IR77" s="97"/>
      <c r="IS77" s="93"/>
      <c r="IT77" s="95"/>
      <c r="IU77" s="94"/>
      <c r="IV77" s="96"/>
      <c r="IW77" s="97"/>
      <c r="IX77" s="97"/>
      <c r="IY77" s="97"/>
      <c r="IZ77" s="93"/>
      <c r="JA77" s="95"/>
      <c r="JB77" s="94"/>
      <c r="JC77" s="96"/>
      <c r="JD77" s="97"/>
      <c r="JE77" s="97"/>
      <c r="JF77" s="97"/>
      <c r="JG77" s="93"/>
      <c r="JH77" s="95"/>
      <c r="JI77" s="94"/>
      <c r="JJ77" s="96"/>
      <c r="JK77" s="97"/>
      <c r="JL77" s="97"/>
      <c r="JM77" s="97"/>
      <c r="JN77" s="93"/>
      <c r="JO77" s="95"/>
      <c r="JP77" s="94"/>
      <c r="JQ77" s="96"/>
      <c r="JR77" s="97"/>
      <c r="JS77" s="97"/>
      <c r="JT77" s="97"/>
      <c r="JU77" s="93"/>
      <c r="JV77" s="95"/>
      <c r="JW77" s="94"/>
      <c r="JX77" s="96"/>
      <c r="JY77" s="97"/>
      <c r="JZ77" s="97"/>
      <c r="KA77" s="97"/>
      <c r="KB77" s="93"/>
      <c r="KC77" s="95"/>
      <c r="KD77" s="94"/>
      <c r="KE77" s="96"/>
      <c r="KF77" s="97"/>
      <c r="KG77" s="97"/>
      <c r="KH77" s="97"/>
      <c r="KI77" s="93"/>
      <c r="KJ77" s="95"/>
      <c r="KK77" s="94"/>
      <c r="KL77" s="96"/>
      <c r="KM77" s="97"/>
      <c r="KN77" s="97"/>
      <c r="KO77" s="97"/>
      <c r="KP77" s="93"/>
      <c r="KQ77" s="95"/>
      <c r="KR77" s="94"/>
      <c r="KS77" s="96"/>
      <c r="KT77" s="97"/>
      <c r="KU77" s="97"/>
      <c r="KV77" s="97"/>
      <c r="KW77" s="93"/>
      <c r="KX77" s="95"/>
      <c r="KY77" s="94"/>
      <c r="KZ77" s="96"/>
      <c r="LA77" s="97"/>
      <c r="LB77" s="97"/>
      <c r="LC77" s="97"/>
      <c r="LD77" s="93"/>
      <c r="LE77" s="95"/>
      <c r="LF77" s="94"/>
      <c r="LG77" s="96"/>
      <c r="LH77" s="97"/>
      <c r="LI77" s="97"/>
      <c r="LJ77" s="97"/>
      <c r="LK77" s="93"/>
      <c r="LL77" s="95"/>
      <c r="LM77" s="94"/>
      <c r="LN77" s="96"/>
      <c r="LO77" s="97"/>
      <c r="LP77" s="97"/>
      <c r="LQ77" s="97"/>
      <c r="LR77" s="93"/>
      <c r="LS77" s="95"/>
      <c r="LT77" s="94"/>
      <c r="LU77" s="96"/>
      <c r="LV77" s="97"/>
      <c r="LW77" s="97"/>
      <c r="LX77" s="97"/>
      <c r="LY77" s="93"/>
      <c r="LZ77" s="95"/>
      <c r="MA77" s="94"/>
      <c r="MB77" s="96"/>
      <c r="MC77" s="97"/>
      <c r="MD77" s="97"/>
      <c r="ME77" s="97"/>
      <c r="MF77" s="93"/>
      <c r="MG77" s="95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92" t="str">
        <f>IF(ISBLANK($GP$3),"",IF(ISBLANK(Tipy!FJ72),0,IF(AND(Tipy!FJ72=Výsledky!$GN$3,Tipy!FL72=Výsledky!$GP$3),50,0)))</f>
        <v/>
      </c>
      <c r="GL78" s="92" t="str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/>
      </c>
      <c r="GM78" s="92" t="str">
        <f>IF(ISBLANK($GP$3),"",IF(OR(Tipy!FM72=Výsledky!$GK$6,Tipy!FM72=Výsledky!$GK$7,Tipy!FM72=Výsledky!$GK$8,Tipy!FM72=Výsledky!$GK$9),30,0))</f>
        <v/>
      </c>
      <c r="GN78" s="92" t="str">
        <f>IF(ISBLANK($GP$3),"",IF(OR(Tipy!FN72=Výsledky!$GN$6,Tipy!FN72=Výsledky!$GN$7,Tipy!FN72=Výsledky!$GN$8,Tipy!FN72=Výsledky!$GN$9),10,0))</f>
        <v/>
      </c>
      <c r="GO78" s="93" t="str">
        <f>IF(ISBLANK($GP$3),"",IF(ISBLANK(Tipy!FJ72),0,IF(OR(AND(Tipy!FJ72=Výsledky!$GN$3,OR(Tipy!FL72=Výsledky!$GP$3+1,Tipy!FL72=Výsledky!$GP$3-1)),AND(Tipy!FL72=Výsledky!$GP$3,OR(Tipy!FJ72=Výsledky!$GN$3+1,Tipy!FJ72=Výsledky!$GN$3-1))),10,0)))</f>
        <v/>
      </c>
      <c r="GP78" s="95" t="str">
        <f>IF(ISBLANK($GP$3),"",IF(ISBLANK(Tipy!FJ72),"-",SUM(GK78:GO78)))</f>
        <v/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92">
        <f>IF(ISBLANK($HD$3),"",IF(ISBLANK(Tipy!FV72),0,IF(AND(Tipy!FV72=Výsledky!$HB$3,Tipy!FX72=Výsledky!$HD$3),50,0)))</f>
        <v>0</v>
      </c>
      <c r="GZ78" s="9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92">
        <f>IF(ISBLANK($HD$3),"",IF(OR(Tipy!FY72=Výsledky!$GY$6,Tipy!FY72=Výsledky!$GY$7,Tipy!FY72=Výsledky!$GY$8,Tipy!FY72=Výsledky!$GY$9),30,0))</f>
        <v>30</v>
      </c>
      <c r="HB78" s="92">
        <f>IF(ISBLANK($HD$3),"",IF(OR(Tipy!FZ72=Výsledky!$HB$6,Tipy!FZ72=Výsledky!$HB$7,Tipy!FZ72=Výsledky!$HB$8,Tipy!FZ72=Výsledky!$HB$9),10,0))</f>
        <v>10</v>
      </c>
      <c r="HC78" s="9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95">
        <f>IF(ISBLANK($HD$3),"",IF(ISBLANK(Tipy!FV72),"-",SUM(GY78:HC78)))</f>
        <v>50</v>
      </c>
      <c r="HE78" s="94"/>
      <c r="HF78" s="92">
        <f>IF(ISBLANK($HK$3),"",IF(ISBLANK(Tipy!GB72),0,IF(AND(Tipy!GB72=Výsledky!$HI$3,Tipy!GD72=Výsledky!$HK$3),50,0)))</f>
        <v>0</v>
      </c>
      <c r="HG78" s="9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92">
        <f>IF(ISBLANK($HK$3),"",IF(OR(Tipy!GE72=Výsledky!$HF$6,Tipy!GE72=Výsledky!$HF$7,Tipy!GE72=Výsledky!$HF$8,Tipy!GE72=Výsledky!$HF$9),30,0))</f>
        <v>0</v>
      </c>
      <c r="HI78" s="92">
        <f>IF(ISBLANK($HK$3),"",IF(OR(Tipy!GF72=Výsledky!$HI$6,Tipy!GF72=Výsledky!$HI$7,Tipy!GF72=Výsledky!$HI$8,Tipy!GF72=Výsledky!$HI$9),10,0))</f>
        <v>0</v>
      </c>
      <c r="HJ78" s="9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95">
        <f>IF(ISBLANK($HK$3),"",IF(ISBLANK(Tipy!GB72),"-",SUM(HF78:HJ78)))</f>
        <v>20</v>
      </c>
      <c r="HL78" s="94"/>
      <c r="HM78" s="92">
        <f>IF(ISBLANK($HR$3),"",IF(ISBLANK(Tipy!GH72),0,IF(AND(Tipy!GH72=Výsledky!$HP$3,Tipy!GJ72=Výsledky!$HR$3),50,0)))</f>
        <v>0</v>
      </c>
      <c r="HN78" s="9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92">
        <f>IF(ISBLANK($HR$3),"",IF(OR(Tipy!GK72=Výsledky!$HM$6,Tipy!GK72=Výsledky!$HM$7,Tipy!GK72=Výsledky!$HM$8,Tipy!GK72=Výsledky!$HM$9),30,0))</f>
        <v>0</v>
      </c>
      <c r="HP78" s="92">
        <f>IF(ISBLANK($HR$3),"",IF(OR(Tipy!GL72=Výsledky!$HP$6,Tipy!GL72=Výsledky!$HP$7,Tipy!GL72=Výsledky!$HP$8,Tipy!GL72=Výsledky!$HP$9),10,0))</f>
        <v>0</v>
      </c>
      <c r="HQ78" s="9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95">
        <f>IF(ISBLANK($HR$3),"",IF(ISBLANK(Tipy!GH72),"-",SUM(HM78:HQ78)))</f>
        <v>0</v>
      </c>
      <c r="HS78" s="94"/>
      <c r="HT78" s="92">
        <f>IF(ISBLANK($HY$3),"",IF(ISBLANK(Tipy!GN72),0,IF(AND(Tipy!GN72=Výsledky!$HW$3,Tipy!GP72=Výsledky!$HY$3),50,0)))</f>
        <v>0</v>
      </c>
      <c r="HU78" s="9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92">
        <f>IF(ISBLANK($HY$3),"",IF(OR(Tipy!GQ72=Výsledky!$HT$6,Tipy!GQ72=Výsledky!$HT$7,Tipy!GQ72=Výsledky!$HT$8,Tipy!GQ72=Výsledky!$HT$9),30,0))</f>
        <v>30</v>
      </c>
      <c r="HW78" s="92">
        <f>IF(ISBLANK($HY$3),"",IF(OR(Tipy!GR72=Výsledky!$HW$6,Tipy!GR72=Výsledky!$HW$7,Tipy!GR72=Výsledky!$HW$8,Tipy!GR72=Výsledky!$HW$9),10,0))</f>
        <v>0</v>
      </c>
      <c r="HX78" s="9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95">
        <f>IF(ISBLANK($HY$3),"",IF(ISBLANK(Tipy!GN72),"-",SUM(HT78:HX78)))</f>
        <v>50</v>
      </c>
      <c r="HZ78" s="94"/>
      <c r="IA78" s="96"/>
      <c r="IB78" s="97"/>
      <c r="IC78" s="97"/>
      <c r="ID78" s="97"/>
      <c r="IE78" s="93"/>
      <c r="IF78" s="95"/>
      <c r="IG78" s="94"/>
      <c r="IH78" s="96"/>
      <c r="II78" s="97"/>
      <c r="IJ78" s="97"/>
      <c r="IK78" s="97"/>
      <c r="IL78" s="93"/>
      <c r="IM78" s="95"/>
      <c r="IN78" s="94"/>
      <c r="IO78" s="96"/>
      <c r="IP78" s="97"/>
      <c r="IQ78" s="97"/>
      <c r="IR78" s="97"/>
      <c r="IS78" s="93"/>
      <c r="IT78" s="95"/>
      <c r="IU78" s="94"/>
      <c r="IV78" s="96"/>
      <c r="IW78" s="97"/>
      <c r="IX78" s="97"/>
      <c r="IY78" s="97"/>
      <c r="IZ78" s="93"/>
      <c r="JA78" s="95"/>
      <c r="JB78" s="94"/>
      <c r="JC78" s="96"/>
      <c r="JD78" s="97"/>
      <c r="JE78" s="97"/>
      <c r="JF78" s="97"/>
      <c r="JG78" s="93"/>
      <c r="JH78" s="95"/>
      <c r="JI78" s="94"/>
      <c r="JJ78" s="96"/>
      <c r="JK78" s="97"/>
      <c r="JL78" s="97"/>
      <c r="JM78" s="97"/>
      <c r="JN78" s="93"/>
      <c r="JO78" s="95"/>
      <c r="JP78" s="94"/>
      <c r="JQ78" s="96"/>
      <c r="JR78" s="97"/>
      <c r="JS78" s="97"/>
      <c r="JT78" s="97"/>
      <c r="JU78" s="93"/>
      <c r="JV78" s="95"/>
      <c r="JW78" s="94"/>
      <c r="JX78" s="96"/>
      <c r="JY78" s="97"/>
      <c r="JZ78" s="97"/>
      <c r="KA78" s="97"/>
      <c r="KB78" s="93"/>
      <c r="KC78" s="95"/>
      <c r="KD78" s="94"/>
      <c r="KE78" s="96"/>
      <c r="KF78" s="97"/>
      <c r="KG78" s="97"/>
      <c r="KH78" s="97"/>
      <c r="KI78" s="93"/>
      <c r="KJ78" s="95"/>
      <c r="KK78" s="94"/>
      <c r="KL78" s="96"/>
      <c r="KM78" s="97"/>
      <c r="KN78" s="97"/>
      <c r="KO78" s="97"/>
      <c r="KP78" s="93"/>
      <c r="KQ78" s="95"/>
      <c r="KR78" s="94"/>
      <c r="KS78" s="96"/>
      <c r="KT78" s="97"/>
      <c r="KU78" s="97"/>
      <c r="KV78" s="97"/>
      <c r="KW78" s="93"/>
      <c r="KX78" s="95"/>
      <c r="KY78" s="94"/>
      <c r="KZ78" s="96"/>
      <c r="LA78" s="97"/>
      <c r="LB78" s="97"/>
      <c r="LC78" s="97"/>
      <c r="LD78" s="93"/>
      <c r="LE78" s="95"/>
      <c r="LF78" s="94"/>
      <c r="LG78" s="96"/>
      <c r="LH78" s="97"/>
      <c r="LI78" s="97"/>
      <c r="LJ78" s="97"/>
      <c r="LK78" s="93"/>
      <c r="LL78" s="95"/>
      <c r="LM78" s="94"/>
      <c r="LN78" s="96"/>
      <c r="LO78" s="97"/>
      <c r="LP78" s="97"/>
      <c r="LQ78" s="97"/>
      <c r="LR78" s="93"/>
      <c r="LS78" s="95"/>
      <c r="LT78" s="94"/>
      <c r="LU78" s="96"/>
      <c r="LV78" s="97"/>
      <c r="LW78" s="97"/>
      <c r="LX78" s="97"/>
      <c r="LY78" s="93"/>
      <c r="LZ78" s="95"/>
      <c r="MA78" s="94"/>
      <c r="MB78" s="96"/>
      <c r="MC78" s="97"/>
      <c r="MD78" s="97"/>
      <c r="ME78" s="97"/>
      <c r="MF78" s="93"/>
      <c r="MG78" s="95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92" t="str">
        <f>IF(ISBLANK($GP$3),"",IF(ISBLANK(Tipy!FJ73),0,IF(AND(Tipy!FJ73=Výsledky!$GN$3,Tipy!FL73=Výsledky!$GP$3),50,0)))</f>
        <v/>
      </c>
      <c r="GL79" s="92" t="str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/>
      </c>
      <c r="GM79" s="92" t="str">
        <f>IF(ISBLANK($GP$3),"",IF(OR(Tipy!FM73=Výsledky!$GK$6,Tipy!FM73=Výsledky!$GK$7,Tipy!FM73=Výsledky!$GK$8,Tipy!FM73=Výsledky!$GK$9),30,0))</f>
        <v/>
      </c>
      <c r="GN79" s="92" t="str">
        <f>IF(ISBLANK($GP$3),"",IF(OR(Tipy!FN73=Výsledky!$GN$6,Tipy!FN73=Výsledky!$GN$7,Tipy!FN73=Výsledky!$GN$8,Tipy!FN73=Výsledky!$GN$9),10,0))</f>
        <v/>
      </c>
      <c r="GO79" s="93" t="str">
        <f>IF(ISBLANK($GP$3),"",IF(ISBLANK(Tipy!FJ73),0,IF(OR(AND(Tipy!FJ73=Výsledky!$GN$3,OR(Tipy!FL73=Výsledky!$GP$3+1,Tipy!FL73=Výsledky!$GP$3-1)),AND(Tipy!FL73=Výsledky!$GP$3,OR(Tipy!FJ73=Výsledky!$GN$3+1,Tipy!FJ73=Výsledky!$GN$3-1))),10,0)))</f>
        <v/>
      </c>
      <c r="GP79" s="95" t="str">
        <f>IF(ISBLANK($GP$3),"",IF(ISBLANK(Tipy!FJ73),"-",SUM(GK79:GO79)))</f>
        <v/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92">
        <f>IF(ISBLANK($HD$3),"",IF(ISBLANK(Tipy!FV73),0,IF(AND(Tipy!FV73=Výsledky!$HB$3,Tipy!FX73=Výsledky!$HD$3),50,0)))</f>
        <v>0</v>
      </c>
      <c r="GZ79" s="9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92">
        <f>IF(ISBLANK($HD$3),"",IF(OR(Tipy!FY73=Výsledky!$GY$6,Tipy!FY73=Výsledky!$GY$7,Tipy!FY73=Výsledky!$GY$8,Tipy!FY73=Výsledky!$GY$9),30,0))</f>
        <v>0</v>
      </c>
      <c r="HB79" s="92">
        <f>IF(ISBLANK($HD$3),"",IF(OR(Tipy!FZ73=Výsledky!$HB$6,Tipy!FZ73=Výsledky!$HB$7,Tipy!FZ73=Výsledky!$HB$8,Tipy!FZ73=Výsledky!$HB$9),10,0))</f>
        <v>0</v>
      </c>
      <c r="HC79" s="9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95" t="str">
        <f>IF(ISBLANK($HD$3),"",IF(ISBLANK(Tipy!FV73),"-",SUM(GY79:HC79)))</f>
        <v>-</v>
      </c>
      <c r="HE79" s="94"/>
      <c r="HF79" s="92">
        <f>IF(ISBLANK($HK$3),"",IF(ISBLANK(Tipy!GB73),0,IF(AND(Tipy!GB73=Výsledky!$HI$3,Tipy!GD73=Výsledky!$HK$3),50,0)))</f>
        <v>0</v>
      </c>
      <c r="HG79" s="9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92">
        <f>IF(ISBLANK($HK$3),"",IF(OR(Tipy!GE73=Výsledky!$HF$6,Tipy!GE73=Výsledky!$HF$7,Tipy!GE73=Výsledky!$HF$8,Tipy!GE73=Výsledky!$HF$9),30,0))</f>
        <v>0</v>
      </c>
      <c r="HI79" s="92">
        <f>IF(ISBLANK($HK$3),"",IF(OR(Tipy!GF73=Výsledky!$HI$6,Tipy!GF73=Výsledky!$HI$7,Tipy!GF73=Výsledky!$HI$8,Tipy!GF73=Výsledky!$HI$9),10,0))</f>
        <v>0</v>
      </c>
      <c r="HJ79" s="9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95" t="str">
        <f>IF(ISBLANK($HK$3),"",IF(ISBLANK(Tipy!GB73),"-",SUM(HF79:HJ79)))</f>
        <v>-</v>
      </c>
      <c r="HL79" s="94"/>
      <c r="HM79" s="92">
        <f>IF(ISBLANK($HR$3),"",IF(ISBLANK(Tipy!GH73),0,IF(AND(Tipy!GH73=Výsledky!$HP$3,Tipy!GJ73=Výsledky!$HR$3),50,0)))</f>
        <v>0</v>
      </c>
      <c r="HN79" s="9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92">
        <f>IF(ISBLANK($HR$3),"",IF(OR(Tipy!GK73=Výsledky!$HM$6,Tipy!GK73=Výsledky!$HM$7,Tipy!GK73=Výsledky!$HM$8,Tipy!GK73=Výsledky!$HM$9),30,0))</f>
        <v>0</v>
      </c>
      <c r="HP79" s="92">
        <f>IF(ISBLANK($HR$3),"",IF(OR(Tipy!GL73=Výsledky!$HP$6,Tipy!GL73=Výsledky!$HP$7,Tipy!GL73=Výsledky!$HP$8,Tipy!GL73=Výsledky!$HP$9),10,0))</f>
        <v>0</v>
      </c>
      <c r="HQ79" s="9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95" t="str">
        <f>IF(ISBLANK($HR$3),"",IF(ISBLANK(Tipy!GH73),"-",SUM(HM79:HQ79)))</f>
        <v>-</v>
      </c>
      <c r="HS79" s="94"/>
      <c r="HT79" s="92">
        <f>IF(ISBLANK($HY$3),"",IF(ISBLANK(Tipy!GN73),0,IF(AND(Tipy!GN73=Výsledky!$HW$3,Tipy!GP73=Výsledky!$HY$3),50,0)))</f>
        <v>0</v>
      </c>
      <c r="HU79" s="9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92">
        <f>IF(ISBLANK($HY$3),"",IF(OR(Tipy!GQ73=Výsledky!$HT$6,Tipy!GQ73=Výsledky!$HT$7,Tipy!GQ73=Výsledky!$HT$8,Tipy!GQ73=Výsledky!$HT$9),30,0))</f>
        <v>0</v>
      </c>
      <c r="HW79" s="92">
        <f>IF(ISBLANK($HY$3),"",IF(OR(Tipy!GR73=Výsledky!$HW$6,Tipy!GR73=Výsledky!$HW$7,Tipy!GR73=Výsledky!$HW$8,Tipy!GR73=Výsledky!$HW$9),10,0))</f>
        <v>0</v>
      </c>
      <c r="HX79" s="9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95" t="str">
        <f>IF(ISBLANK($HY$3),"",IF(ISBLANK(Tipy!GN73),"-",SUM(HT79:HX79)))</f>
        <v>-</v>
      </c>
      <c r="HZ79" s="94"/>
      <c r="IA79" s="96"/>
      <c r="IB79" s="97"/>
      <c r="IC79" s="97"/>
      <c r="ID79" s="97"/>
      <c r="IE79" s="93"/>
      <c r="IF79" s="95"/>
      <c r="IG79" s="94"/>
      <c r="IH79" s="96"/>
      <c r="II79" s="97"/>
      <c r="IJ79" s="97"/>
      <c r="IK79" s="97"/>
      <c r="IL79" s="93"/>
      <c r="IM79" s="95"/>
      <c r="IN79" s="94"/>
      <c r="IO79" s="96"/>
      <c r="IP79" s="97"/>
      <c r="IQ79" s="97"/>
      <c r="IR79" s="97"/>
      <c r="IS79" s="93"/>
      <c r="IT79" s="95"/>
      <c r="IU79" s="94"/>
      <c r="IV79" s="96"/>
      <c r="IW79" s="97"/>
      <c r="IX79" s="97"/>
      <c r="IY79" s="97"/>
      <c r="IZ79" s="93"/>
      <c r="JA79" s="95"/>
      <c r="JB79" s="94"/>
      <c r="JC79" s="96"/>
      <c r="JD79" s="97"/>
      <c r="JE79" s="97"/>
      <c r="JF79" s="97"/>
      <c r="JG79" s="93"/>
      <c r="JH79" s="95"/>
      <c r="JI79" s="94"/>
      <c r="JJ79" s="96"/>
      <c r="JK79" s="97"/>
      <c r="JL79" s="97"/>
      <c r="JM79" s="97"/>
      <c r="JN79" s="93"/>
      <c r="JO79" s="95"/>
      <c r="JP79" s="94"/>
      <c r="JQ79" s="96"/>
      <c r="JR79" s="97"/>
      <c r="JS79" s="97"/>
      <c r="JT79" s="97"/>
      <c r="JU79" s="93"/>
      <c r="JV79" s="95"/>
      <c r="JW79" s="94"/>
      <c r="JX79" s="96"/>
      <c r="JY79" s="97"/>
      <c r="JZ79" s="97"/>
      <c r="KA79" s="97"/>
      <c r="KB79" s="93"/>
      <c r="KC79" s="95"/>
      <c r="KD79" s="94"/>
      <c r="KE79" s="96"/>
      <c r="KF79" s="97"/>
      <c r="KG79" s="97"/>
      <c r="KH79" s="97"/>
      <c r="KI79" s="93"/>
      <c r="KJ79" s="95"/>
      <c r="KK79" s="94"/>
      <c r="KL79" s="96"/>
      <c r="KM79" s="97"/>
      <c r="KN79" s="97"/>
      <c r="KO79" s="97"/>
      <c r="KP79" s="93"/>
      <c r="KQ79" s="95"/>
      <c r="KR79" s="94"/>
      <c r="KS79" s="96"/>
      <c r="KT79" s="97"/>
      <c r="KU79" s="97"/>
      <c r="KV79" s="97"/>
      <c r="KW79" s="93"/>
      <c r="KX79" s="95"/>
      <c r="KY79" s="94"/>
      <c r="KZ79" s="96"/>
      <c r="LA79" s="97"/>
      <c r="LB79" s="97"/>
      <c r="LC79" s="97"/>
      <c r="LD79" s="93"/>
      <c r="LE79" s="95"/>
      <c r="LF79" s="94"/>
      <c r="LG79" s="96"/>
      <c r="LH79" s="97"/>
      <c r="LI79" s="97"/>
      <c r="LJ79" s="97"/>
      <c r="LK79" s="93"/>
      <c r="LL79" s="95"/>
      <c r="LM79" s="94"/>
      <c r="LN79" s="96"/>
      <c r="LO79" s="97"/>
      <c r="LP79" s="97"/>
      <c r="LQ79" s="97"/>
      <c r="LR79" s="93"/>
      <c r="LS79" s="95"/>
      <c r="LT79" s="94"/>
      <c r="LU79" s="96"/>
      <c r="LV79" s="97"/>
      <c r="LW79" s="97"/>
      <c r="LX79" s="97"/>
      <c r="LY79" s="93"/>
      <c r="LZ79" s="95"/>
      <c r="MA79" s="94"/>
      <c r="MB79" s="96"/>
      <c r="MC79" s="97"/>
      <c r="MD79" s="97"/>
      <c r="ME79" s="97"/>
      <c r="MF79" s="93"/>
      <c r="MG79" s="95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92" t="str">
        <f>IF(ISBLANK($GP$3),"",IF(ISBLANK(Tipy!FJ74),0,IF(AND(Tipy!FJ74=Výsledky!$GN$3,Tipy!FL74=Výsledky!$GP$3),50,0)))</f>
        <v/>
      </c>
      <c r="GL80" s="92" t="str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/>
      </c>
      <c r="GM80" s="92" t="str">
        <f>IF(ISBLANK($GP$3),"",IF(OR(Tipy!FM74=Výsledky!$GK$6,Tipy!FM74=Výsledky!$GK$7,Tipy!FM74=Výsledky!$GK$8,Tipy!FM74=Výsledky!$GK$9),30,0))</f>
        <v/>
      </c>
      <c r="GN80" s="92" t="str">
        <f>IF(ISBLANK($GP$3),"",IF(OR(Tipy!FN74=Výsledky!$GN$6,Tipy!FN74=Výsledky!$GN$7,Tipy!FN74=Výsledky!$GN$8,Tipy!FN74=Výsledky!$GN$9),10,0))</f>
        <v/>
      </c>
      <c r="GO80" s="93" t="str">
        <f>IF(ISBLANK($GP$3),"",IF(ISBLANK(Tipy!FJ74),0,IF(OR(AND(Tipy!FJ74=Výsledky!$GN$3,OR(Tipy!FL74=Výsledky!$GP$3+1,Tipy!FL74=Výsledky!$GP$3-1)),AND(Tipy!FL74=Výsledky!$GP$3,OR(Tipy!FJ74=Výsledky!$GN$3+1,Tipy!FJ74=Výsledky!$GN$3-1))),10,0)))</f>
        <v/>
      </c>
      <c r="GP80" s="95" t="str">
        <f>IF(ISBLANK($GP$3),"",IF(ISBLANK(Tipy!FJ74),"-",SUM(GK80:GO80)))</f>
        <v/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92">
        <f>IF(ISBLANK($HD$3),"",IF(ISBLANK(Tipy!FV74),0,IF(AND(Tipy!FV74=Výsledky!$HB$3,Tipy!FX74=Výsledky!$HD$3),50,0)))</f>
        <v>0</v>
      </c>
      <c r="GZ80" s="9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92">
        <f>IF(ISBLANK($HD$3),"",IF(OR(Tipy!FY74=Výsledky!$GY$6,Tipy!FY74=Výsledky!$GY$7,Tipy!FY74=Výsledky!$GY$8,Tipy!FY74=Výsledky!$GY$9),30,0))</f>
        <v>0</v>
      </c>
      <c r="HB80" s="92">
        <f>IF(ISBLANK($HD$3),"",IF(OR(Tipy!FZ74=Výsledky!$HB$6,Tipy!FZ74=Výsledky!$HB$7,Tipy!FZ74=Výsledky!$HB$8,Tipy!FZ74=Výsledky!$HB$9),10,0))</f>
        <v>0</v>
      </c>
      <c r="HC80" s="9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95" t="str">
        <f>IF(ISBLANK($HD$3),"",IF(ISBLANK(Tipy!FV74),"-",SUM(GY80:HC80)))</f>
        <v>-</v>
      </c>
      <c r="HE80" s="94"/>
      <c r="HF80" s="92">
        <f>IF(ISBLANK($HK$3),"",IF(ISBLANK(Tipy!GB74),0,IF(AND(Tipy!GB74=Výsledky!$HI$3,Tipy!GD74=Výsledky!$HK$3),50,0)))</f>
        <v>0</v>
      </c>
      <c r="HG80" s="9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92">
        <f>IF(ISBLANK($HK$3),"",IF(OR(Tipy!GE74=Výsledky!$HF$6,Tipy!GE74=Výsledky!$HF$7,Tipy!GE74=Výsledky!$HF$8,Tipy!GE74=Výsledky!$HF$9),30,0))</f>
        <v>0</v>
      </c>
      <c r="HI80" s="92">
        <f>IF(ISBLANK($HK$3),"",IF(OR(Tipy!GF74=Výsledky!$HI$6,Tipy!GF74=Výsledky!$HI$7,Tipy!GF74=Výsledky!$HI$8,Tipy!GF74=Výsledky!$HI$9),10,0))</f>
        <v>0</v>
      </c>
      <c r="HJ80" s="9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95" t="str">
        <f>IF(ISBLANK($HK$3),"",IF(ISBLANK(Tipy!GB74),"-",SUM(HF80:HJ80)))</f>
        <v>-</v>
      </c>
      <c r="HL80" s="94"/>
      <c r="HM80" s="92">
        <f>IF(ISBLANK($HR$3),"",IF(ISBLANK(Tipy!GH74),0,IF(AND(Tipy!GH74=Výsledky!$HP$3,Tipy!GJ74=Výsledky!$HR$3),50,0)))</f>
        <v>0</v>
      </c>
      <c r="HN80" s="9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92">
        <f>IF(ISBLANK($HR$3),"",IF(OR(Tipy!GK74=Výsledky!$HM$6,Tipy!GK74=Výsledky!$HM$7,Tipy!GK74=Výsledky!$HM$8,Tipy!GK74=Výsledky!$HM$9),30,0))</f>
        <v>0</v>
      </c>
      <c r="HP80" s="92">
        <f>IF(ISBLANK($HR$3),"",IF(OR(Tipy!GL74=Výsledky!$HP$6,Tipy!GL74=Výsledky!$HP$7,Tipy!GL74=Výsledky!$HP$8,Tipy!GL74=Výsledky!$HP$9),10,0))</f>
        <v>0</v>
      </c>
      <c r="HQ80" s="9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95" t="str">
        <f>IF(ISBLANK($HR$3),"",IF(ISBLANK(Tipy!GH74),"-",SUM(HM80:HQ80)))</f>
        <v>-</v>
      </c>
      <c r="HS80" s="94"/>
      <c r="HT80" s="92">
        <f>IF(ISBLANK($HY$3),"",IF(ISBLANK(Tipy!GN74),0,IF(AND(Tipy!GN74=Výsledky!$HW$3,Tipy!GP74=Výsledky!$HY$3),50,0)))</f>
        <v>0</v>
      </c>
      <c r="HU80" s="9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92">
        <f>IF(ISBLANK($HY$3),"",IF(OR(Tipy!GQ74=Výsledky!$HT$6,Tipy!GQ74=Výsledky!$HT$7,Tipy!GQ74=Výsledky!$HT$8,Tipy!GQ74=Výsledky!$HT$9),30,0))</f>
        <v>0</v>
      </c>
      <c r="HW80" s="92">
        <f>IF(ISBLANK($HY$3),"",IF(OR(Tipy!GR74=Výsledky!$HW$6,Tipy!GR74=Výsledky!$HW$7,Tipy!GR74=Výsledky!$HW$8,Tipy!GR74=Výsledky!$HW$9),10,0))</f>
        <v>0</v>
      </c>
      <c r="HX80" s="9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95" t="str">
        <f>IF(ISBLANK($HY$3),"",IF(ISBLANK(Tipy!GN74),"-",SUM(HT80:HX80)))</f>
        <v>-</v>
      </c>
      <c r="HZ80" s="94"/>
      <c r="IA80" s="96"/>
      <c r="IB80" s="97"/>
      <c r="IC80" s="97"/>
      <c r="ID80" s="97"/>
      <c r="IE80" s="93"/>
      <c r="IF80" s="95"/>
      <c r="IG80" s="94"/>
      <c r="IH80" s="96"/>
      <c r="II80" s="97"/>
      <c r="IJ80" s="97"/>
      <c r="IK80" s="97"/>
      <c r="IL80" s="93"/>
      <c r="IM80" s="95"/>
      <c r="IN80" s="94"/>
      <c r="IO80" s="96"/>
      <c r="IP80" s="97"/>
      <c r="IQ80" s="97"/>
      <c r="IR80" s="97"/>
      <c r="IS80" s="93"/>
      <c r="IT80" s="95"/>
      <c r="IU80" s="94"/>
      <c r="IV80" s="96"/>
      <c r="IW80" s="97"/>
      <c r="IX80" s="97"/>
      <c r="IY80" s="97"/>
      <c r="IZ80" s="93"/>
      <c r="JA80" s="95"/>
      <c r="JB80" s="94"/>
      <c r="JC80" s="96"/>
      <c r="JD80" s="97"/>
      <c r="JE80" s="97"/>
      <c r="JF80" s="97"/>
      <c r="JG80" s="93"/>
      <c r="JH80" s="95"/>
      <c r="JI80" s="94"/>
      <c r="JJ80" s="96"/>
      <c r="JK80" s="97"/>
      <c r="JL80" s="97"/>
      <c r="JM80" s="97"/>
      <c r="JN80" s="93"/>
      <c r="JO80" s="95"/>
      <c r="JP80" s="94"/>
      <c r="JQ80" s="96"/>
      <c r="JR80" s="97"/>
      <c r="JS80" s="97"/>
      <c r="JT80" s="97"/>
      <c r="JU80" s="93"/>
      <c r="JV80" s="95"/>
      <c r="JW80" s="94"/>
      <c r="JX80" s="96"/>
      <c r="JY80" s="97"/>
      <c r="JZ80" s="97"/>
      <c r="KA80" s="97"/>
      <c r="KB80" s="93"/>
      <c r="KC80" s="95"/>
      <c r="KD80" s="94"/>
      <c r="KE80" s="96"/>
      <c r="KF80" s="97"/>
      <c r="KG80" s="97"/>
      <c r="KH80" s="97"/>
      <c r="KI80" s="93"/>
      <c r="KJ80" s="95"/>
      <c r="KK80" s="94"/>
      <c r="KL80" s="96"/>
      <c r="KM80" s="97"/>
      <c r="KN80" s="97"/>
      <c r="KO80" s="97"/>
      <c r="KP80" s="93"/>
      <c r="KQ80" s="95"/>
      <c r="KR80" s="94"/>
      <c r="KS80" s="96"/>
      <c r="KT80" s="97"/>
      <c r="KU80" s="97"/>
      <c r="KV80" s="97"/>
      <c r="KW80" s="93"/>
      <c r="KX80" s="95"/>
      <c r="KY80" s="94"/>
      <c r="KZ80" s="96"/>
      <c r="LA80" s="97"/>
      <c r="LB80" s="97"/>
      <c r="LC80" s="97"/>
      <c r="LD80" s="93"/>
      <c r="LE80" s="95"/>
      <c r="LF80" s="94"/>
      <c r="LG80" s="96"/>
      <c r="LH80" s="97"/>
      <c r="LI80" s="97"/>
      <c r="LJ80" s="97"/>
      <c r="LK80" s="93"/>
      <c r="LL80" s="95"/>
      <c r="LM80" s="94"/>
      <c r="LN80" s="96"/>
      <c r="LO80" s="97"/>
      <c r="LP80" s="97"/>
      <c r="LQ80" s="97"/>
      <c r="LR80" s="93"/>
      <c r="LS80" s="95"/>
      <c r="LT80" s="94"/>
      <c r="LU80" s="96"/>
      <c r="LV80" s="97"/>
      <c r="LW80" s="97"/>
      <c r="LX80" s="97"/>
      <c r="LY80" s="93"/>
      <c r="LZ80" s="95"/>
      <c r="MA80" s="94"/>
      <c r="MB80" s="96"/>
      <c r="MC80" s="97"/>
      <c r="MD80" s="97"/>
      <c r="ME80" s="97"/>
      <c r="MF80" s="93"/>
      <c r="MG80" s="95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92" t="str">
        <f>IF(ISBLANK($GP$3),"",IF(ISBLANK(Tipy!FJ75),0,IF(AND(Tipy!FJ75=Výsledky!$GN$3,Tipy!FL75=Výsledky!$GP$3),50,0)))</f>
        <v/>
      </c>
      <c r="GL81" s="92" t="str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/>
      </c>
      <c r="GM81" s="92" t="str">
        <f>IF(ISBLANK($GP$3),"",IF(OR(Tipy!FM75=Výsledky!$GK$6,Tipy!FM75=Výsledky!$GK$7,Tipy!FM75=Výsledky!$GK$8,Tipy!FM75=Výsledky!$GK$9),30,0))</f>
        <v/>
      </c>
      <c r="GN81" s="92" t="str">
        <f>IF(ISBLANK($GP$3),"",IF(OR(Tipy!FN75=Výsledky!$GN$6,Tipy!FN75=Výsledky!$GN$7,Tipy!FN75=Výsledky!$GN$8,Tipy!FN75=Výsledky!$GN$9),10,0))</f>
        <v/>
      </c>
      <c r="GO81" s="93" t="str">
        <f>IF(ISBLANK($GP$3),"",IF(ISBLANK(Tipy!FJ75),0,IF(OR(AND(Tipy!FJ75=Výsledky!$GN$3,OR(Tipy!FL75=Výsledky!$GP$3+1,Tipy!FL75=Výsledky!$GP$3-1)),AND(Tipy!FL75=Výsledky!$GP$3,OR(Tipy!FJ75=Výsledky!$GN$3+1,Tipy!FJ75=Výsledky!$GN$3-1))),10,0)))</f>
        <v/>
      </c>
      <c r="GP81" s="95" t="str">
        <f>IF(ISBLANK($GP$3),"",IF(ISBLANK(Tipy!FJ75),"-",SUM(GK81:GO81)))</f>
        <v/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92">
        <f>IF(ISBLANK($HD$3),"",IF(ISBLANK(Tipy!FV75),0,IF(AND(Tipy!FV75=Výsledky!$HB$3,Tipy!FX75=Výsledky!$HD$3),50,0)))</f>
        <v>0</v>
      </c>
      <c r="GZ81" s="9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92">
        <f>IF(ISBLANK($HD$3),"",IF(OR(Tipy!FY75=Výsledky!$GY$6,Tipy!FY75=Výsledky!$GY$7,Tipy!FY75=Výsledky!$GY$8,Tipy!FY75=Výsledky!$GY$9),30,0))</f>
        <v>30</v>
      </c>
      <c r="HB81" s="92">
        <f>IF(ISBLANK($HD$3),"",IF(OR(Tipy!FZ75=Výsledky!$HB$6,Tipy!FZ75=Výsledky!$HB$7,Tipy!FZ75=Výsledky!$HB$8,Tipy!FZ75=Výsledky!$HB$9),10,0))</f>
        <v>0</v>
      </c>
      <c r="HC81" s="9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95">
        <f>IF(ISBLANK($HD$3),"",IF(ISBLANK(Tipy!FV75),"-",SUM(GY81:HC81)))</f>
        <v>30</v>
      </c>
      <c r="HE81" s="94"/>
      <c r="HF81" s="92">
        <f>IF(ISBLANK($HK$3),"",IF(ISBLANK(Tipy!GB75),0,IF(AND(Tipy!GB75=Výsledky!$HI$3,Tipy!GD75=Výsledky!$HK$3),50,0)))</f>
        <v>0</v>
      </c>
      <c r="HG81" s="9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92">
        <f>IF(ISBLANK($HK$3),"",IF(OR(Tipy!GE75=Výsledky!$HF$6,Tipy!GE75=Výsledky!$HF$7,Tipy!GE75=Výsledky!$HF$8,Tipy!GE75=Výsledky!$HF$9),30,0))</f>
        <v>0</v>
      </c>
      <c r="HI81" s="92">
        <f>IF(ISBLANK($HK$3),"",IF(OR(Tipy!GF75=Výsledky!$HI$6,Tipy!GF75=Výsledky!$HI$7,Tipy!GF75=Výsledky!$HI$8,Tipy!GF75=Výsledky!$HI$9),10,0))</f>
        <v>0</v>
      </c>
      <c r="HJ81" s="9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95">
        <f>IF(ISBLANK($HK$3),"",IF(ISBLANK(Tipy!GB75),"-",SUM(HF81:HJ81)))</f>
        <v>30</v>
      </c>
      <c r="HL81" s="94"/>
      <c r="HM81" s="92">
        <f>IF(ISBLANK($HR$3),"",IF(ISBLANK(Tipy!GH75),0,IF(AND(Tipy!GH75=Výsledky!$HP$3,Tipy!GJ75=Výsledky!$HR$3),50,0)))</f>
        <v>0</v>
      </c>
      <c r="HN81" s="9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92">
        <f>IF(ISBLANK($HR$3),"",IF(OR(Tipy!GK75=Výsledky!$HM$6,Tipy!GK75=Výsledky!$HM$7,Tipy!GK75=Výsledky!$HM$8,Tipy!GK75=Výsledky!$HM$9),30,0))</f>
        <v>0</v>
      </c>
      <c r="HP81" s="92">
        <f>IF(ISBLANK($HR$3),"",IF(OR(Tipy!GL75=Výsledky!$HP$6,Tipy!GL75=Výsledky!$HP$7,Tipy!GL75=Výsledky!$HP$8,Tipy!GL75=Výsledky!$HP$9),10,0))</f>
        <v>0</v>
      </c>
      <c r="HQ81" s="9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95">
        <f>IF(ISBLANK($HR$3),"",IF(ISBLANK(Tipy!GH75),"-",SUM(HM81:HQ81)))</f>
        <v>0</v>
      </c>
      <c r="HS81" s="94"/>
      <c r="HT81" s="92">
        <f>IF(ISBLANK($HY$3),"",IF(ISBLANK(Tipy!GN75),0,IF(AND(Tipy!GN75=Výsledky!$HW$3,Tipy!GP75=Výsledky!$HY$3),50,0)))</f>
        <v>0</v>
      </c>
      <c r="HU81" s="9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92">
        <f>IF(ISBLANK($HY$3),"",IF(OR(Tipy!GQ75=Výsledky!$HT$6,Tipy!GQ75=Výsledky!$HT$7,Tipy!GQ75=Výsledky!$HT$8,Tipy!GQ75=Výsledky!$HT$9),30,0))</f>
        <v>0</v>
      </c>
      <c r="HW81" s="92">
        <f>IF(ISBLANK($HY$3),"",IF(OR(Tipy!GR75=Výsledky!$HW$6,Tipy!GR75=Výsledky!$HW$7,Tipy!GR75=Výsledky!$HW$8,Tipy!GR75=Výsledky!$HW$9),10,0))</f>
        <v>0</v>
      </c>
      <c r="HX81" s="9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95">
        <f>IF(ISBLANK($HY$3),"",IF(ISBLANK(Tipy!GN75),"-",SUM(HT81:HX81)))</f>
        <v>30</v>
      </c>
      <c r="HZ81" s="94"/>
      <c r="IA81" s="96"/>
      <c r="IB81" s="97"/>
      <c r="IC81" s="97"/>
      <c r="ID81" s="97"/>
      <c r="IE81" s="93"/>
      <c r="IF81" s="95"/>
      <c r="IG81" s="94"/>
      <c r="IH81" s="96"/>
      <c r="II81" s="97"/>
      <c r="IJ81" s="97"/>
      <c r="IK81" s="97"/>
      <c r="IL81" s="93"/>
      <c r="IM81" s="95"/>
      <c r="IN81" s="94"/>
      <c r="IO81" s="96"/>
      <c r="IP81" s="97"/>
      <c r="IQ81" s="97"/>
      <c r="IR81" s="97"/>
      <c r="IS81" s="93"/>
      <c r="IT81" s="95"/>
      <c r="IU81" s="94"/>
      <c r="IV81" s="96"/>
      <c r="IW81" s="97"/>
      <c r="IX81" s="97"/>
      <c r="IY81" s="97"/>
      <c r="IZ81" s="93"/>
      <c r="JA81" s="95"/>
      <c r="JB81" s="94"/>
      <c r="JC81" s="96"/>
      <c r="JD81" s="97"/>
      <c r="JE81" s="97"/>
      <c r="JF81" s="97"/>
      <c r="JG81" s="93"/>
      <c r="JH81" s="95"/>
      <c r="JI81" s="94"/>
      <c r="JJ81" s="96"/>
      <c r="JK81" s="97"/>
      <c r="JL81" s="97"/>
      <c r="JM81" s="97"/>
      <c r="JN81" s="93"/>
      <c r="JO81" s="95"/>
      <c r="JP81" s="94"/>
      <c r="JQ81" s="96"/>
      <c r="JR81" s="97"/>
      <c r="JS81" s="97"/>
      <c r="JT81" s="97"/>
      <c r="JU81" s="93"/>
      <c r="JV81" s="95"/>
      <c r="JW81" s="94"/>
      <c r="JX81" s="96"/>
      <c r="JY81" s="97"/>
      <c r="JZ81" s="97"/>
      <c r="KA81" s="97"/>
      <c r="KB81" s="93"/>
      <c r="KC81" s="95"/>
      <c r="KD81" s="94"/>
      <c r="KE81" s="96"/>
      <c r="KF81" s="97"/>
      <c r="KG81" s="97"/>
      <c r="KH81" s="97"/>
      <c r="KI81" s="93"/>
      <c r="KJ81" s="95"/>
      <c r="KK81" s="94"/>
      <c r="KL81" s="96"/>
      <c r="KM81" s="97"/>
      <c r="KN81" s="97"/>
      <c r="KO81" s="97"/>
      <c r="KP81" s="93"/>
      <c r="KQ81" s="95"/>
      <c r="KR81" s="94"/>
      <c r="KS81" s="96"/>
      <c r="KT81" s="97"/>
      <c r="KU81" s="97"/>
      <c r="KV81" s="97"/>
      <c r="KW81" s="93"/>
      <c r="KX81" s="95"/>
      <c r="KY81" s="94"/>
      <c r="KZ81" s="96"/>
      <c r="LA81" s="97"/>
      <c r="LB81" s="97"/>
      <c r="LC81" s="97"/>
      <c r="LD81" s="93"/>
      <c r="LE81" s="95"/>
      <c r="LF81" s="94"/>
      <c r="LG81" s="96"/>
      <c r="LH81" s="97"/>
      <c r="LI81" s="97"/>
      <c r="LJ81" s="97"/>
      <c r="LK81" s="93"/>
      <c r="LL81" s="95"/>
      <c r="LM81" s="94"/>
      <c r="LN81" s="96"/>
      <c r="LO81" s="97"/>
      <c r="LP81" s="97"/>
      <c r="LQ81" s="97"/>
      <c r="LR81" s="93"/>
      <c r="LS81" s="95"/>
      <c r="LT81" s="94"/>
      <c r="LU81" s="96"/>
      <c r="LV81" s="97"/>
      <c r="LW81" s="97"/>
      <c r="LX81" s="97"/>
      <c r="LY81" s="93"/>
      <c r="LZ81" s="95"/>
      <c r="MA81" s="94"/>
      <c r="MB81" s="96"/>
      <c r="MC81" s="97"/>
      <c r="MD81" s="97"/>
      <c r="ME81" s="97"/>
      <c r="MF81" s="93"/>
      <c r="MG81" s="95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92" t="str">
        <f>IF(ISBLANK($GP$3),"",IF(ISBLANK(Tipy!FJ76),0,IF(AND(Tipy!FJ76=Výsledky!$GN$3,Tipy!FL76=Výsledky!$GP$3),50,0)))</f>
        <v/>
      </c>
      <c r="GL82" s="92" t="str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/>
      </c>
      <c r="GM82" s="92" t="str">
        <f>IF(ISBLANK($GP$3),"",IF(OR(Tipy!FM76=Výsledky!$GK$6,Tipy!FM76=Výsledky!$GK$7,Tipy!FM76=Výsledky!$GK$8,Tipy!FM76=Výsledky!$GK$9),30,0))</f>
        <v/>
      </c>
      <c r="GN82" s="92" t="str">
        <f>IF(ISBLANK($GP$3),"",IF(OR(Tipy!FN76=Výsledky!$GN$6,Tipy!FN76=Výsledky!$GN$7,Tipy!FN76=Výsledky!$GN$8,Tipy!FN76=Výsledky!$GN$9),10,0))</f>
        <v/>
      </c>
      <c r="GO82" s="93" t="str">
        <f>IF(ISBLANK($GP$3),"",IF(ISBLANK(Tipy!FJ76),0,IF(OR(AND(Tipy!FJ76=Výsledky!$GN$3,OR(Tipy!FL76=Výsledky!$GP$3+1,Tipy!FL76=Výsledky!$GP$3-1)),AND(Tipy!FL76=Výsledky!$GP$3,OR(Tipy!FJ76=Výsledky!$GN$3+1,Tipy!FJ76=Výsledky!$GN$3-1))),10,0)))</f>
        <v/>
      </c>
      <c r="GP82" s="95" t="str">
        <f>IF(ISBLANK($GP$3),"",IF(ISBLANK(Tipy!FJ76),"-",SUM(GK82:GO82)))</f>
        <v/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92">
        <f>IF(ISBLANK($HD$3),"",IF(ISBLANK(Tipy!FV76),0,IF(AND(Tipy!FV76=Výsledky!$HB$3,Tipy!FX76=Výsledky!$HD$3),50,0)))</f>
        <v>0</v>
      </c>
      <c r="GZ82" s="9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92">
        <f>IF(ISBLANK($HD$3),"",IF(OR(Tipy!FY76=Výsledky!$GY$6,Tipy!FY76=Výsledky!$GY$7,Tipy!FY76=Výsledky!$GY$8,Tipy!FY76=Výsledky!$GY$9),30,0))</f>
        <v>0</v>
      </c>
      <c r="HB82" s="92">
        <f>IF(ISBLANK($HD$3),"",IF(OR(Tipy!FZ76=Výsledky!$HB$6,Tipy!FZ76=Výsledky!$HB$7,Tipy!FZ76=Výsledky!$HB$8,Tipy!FZ76=Výsledky!$HB$9),10,0))</f>
        <v>0</v>
      </c>
      <c r="HC82" s="9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95" t="str">
        <f>IF(ISBLANK($HD$3),"",IF(ISBLANK(Tipy!FV76),"-",SUM(GY82:HC82)))</f>
        <v>-</v>
      </c>
      <c r="HE82" s="94"/>
      <c r="HF82" s="92">
        <f>IF(ISBLANK($HK$3),"",IF(ISBLANK(Tipy!GB76),0,IF(AND(Tipy!GB76=Výsledky!$HI$3,Tipy!GD76=Výsledky!$HK$3),50,0)))</f>
        <v>0</v>
      </c>
      <c r="HG82" s="9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92">
        <f>IF(ISBLANK($HK$3),"",IF(OR(Tipy!GE76=Výsledky!$HF$6,Tipy!GE76=Výsledky!$HF$7,Tipy!GE76=Výsledky!$HF$8,Tipy!GE76=Výsledky!$HF$9),30,0))</f>
        <v>0</v>
      </c>
      <c r="HI82" s="92">
        <f>IF(ISBLANK($HK$3),"",IF(OR(Tipy!GF76=Výsledky!$HI$6,Tipy!GF76=Výsledky!$HI$7,Tipy!GF76=Výsledky!$HI$8,Tipy!GF76=Výsledky!$HI$9),10,0))</f>
        <v>0</v>
      </c>
      <c r="HJ82" s="9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95" t="str">
        <f>IF(ISBLANK($HK$3),"",IF(ISBLANK(Tipy!GB76),"-",SUM(HF82:HJ82)))</f>
        <v>-</v>
      </c>
      <c r="HL82" s="94"/>
      <c r="HM82" s="92">
        <f>IF(ISBLANK($HR$3),"",IF(ISBLANK(Tipy!GH76),0,IF(AND(Tipy!GH76=Výsledky!$HP$3,Tipy!GJ76=Výsledky!$HR$3),50,0)))</f>
        <v>0</v>
      </c>
      <c r="HN82" s="9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92">
        <f>IF(ISBLANK($HR$3),"",IF(OR(Tipy!GK76=Výsledky!$HM$6,Tipy!GK76=Výsledky!$HM$7,Tipy!GK76=Výsledky!$HM$8,Tipy!GK76=Výsledky!$HM$9),30,0))</f>
        <v>0</v>
      </c>
      <c r="HP82" s="92">
        <f>IF(ISBLANK($HR$3),"",IF(OR(Tipy!GL76=Výsledky!$HP$6,Tipy!GL76=Výsledky!$HP$7,Tipy!GL76=Výsledky!$HP$8,Tipy!GL76=Výsledky!$HP$9),10,0))</f>
        <v>0</v>
      </c>
      <c r="HQ82" s="9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95" t="str">
        <f>IF(ISBLANK($HR$3),"",IF(ISBLANK(Tipy!GH76),"-",SUM(HM82:HQ82)))</f>
        <v>-</v>
      </c>
      <c r="HS82" s="94"/>
      <c r="HT82" s="92">
        <f>IF(ISBLANK($HY$3),"",IF(ISBLANK(Tipy!GN76),0,IF(AND(Tipy!GN76=Výsledky!$HW$3,Tipy!GP76=Výsledky!$HY$3),50,0)))</f>
        <v>0</v>
      </c>
      <c r="HU82" s="9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92">
        <f>IF(ISBLANK($HY$3),"",IF(OR(Tipy!GQ76=Výsledky!$HT$6,Tipy!GQ76=Výsledky!$HT$7,Tipy!GQ76=Výsledky!$HT$8,Tipy!GQ76=Výsledky!$HT$9),30,0))</f>
        <v>0</v>
      </c>
      <c r="HW82" s="92">
        <f>IF(ISBLANK($HY$3),"",IF(OR(Tipy!GR76=Výsledky!$HW$6,Tipy!GR76=Výsledky!$HW$7,Tipy!GR76=Výsledky!$HW$8,Tipy!GR76=Výsledky!$HW$9),10,0))</f>
        <v>0</v>
      </c>
      <c r="HX82" s="9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95" t="str">
        <f>IF(ISBLANK($HY$3),"",IF(ISBLANK(Tipy!GN76),"-",SUM(HT82:HX82)))</f>
        <v>-</v>
      </c>
      <c r="HZ82" s="94"/>
      <c r="IA82" s="96"/>
      <c r="IB82" s="97"/>
      <c r="IC82" s="97"/>
      <c r="ID82" s="97"/>
      <c r="IE82" s="93"/>
      <c r="IF82" s="95"/>
      <c r="IG82" s="94"/>
      <c r="IH82" s="96"/>
      <c r="II82" s="97"/>
      <c r="IJ82" s="97"/>
      <c r="IK82" s="97"/>
      <c r="IL82" s="93"/>
      <c r="IM82" s="95"/>
      <c r="IN82" s="94"/>
      <c r="IO82" s="96"/>
      <c r="IP82" s="97"/>
      <c r="IQ82" s="97"/>
      <c r="IR82" s="97"/>
      <c r="IS82" s="93"/>
      <c r="IT82" s="95"/>
      <c r="IU82" s="94"/>
      <c r="IV82" s="96"/>
      <c r="IW82" s="97"/>
      <c r="IX82" s="97"/>
      <c r="IY82" s="97"/>
      <c r="IZ82" s="93"/>
      <c r="JA82" s="95"/>
      <c r="JB82" s="94"/>
      <c r="JC82" s="96"/>
      <c r="JD82" s="97"/>
      <c r="JE82" s="97"/>
      <c r="JF82" s="97"/>
      <c r="JG82" s="93"/>
      <c r="JH82" s="95"/>
      <c r="JI82" s="94"/>
      <c r="JJ82" s="96"/>
      <c r="JK82" s="97"/>
      <c r="JL82" s="97"/>
      <c r="JM82" s="97"/>
      <c r="JN82" s="93"/>
      <c r="JO82" s="95"/>
      <c r="JP82" s="94"/>
      <c r="JQ82" s="96"/>
      <c r="JR82" s="97"/>
      <c r="JS82" s="97"/>
      <c r="JT82" s="97"/>
      <c r="JU82" s="93"/>
      <c r="JV82" s="95"/>
      <c r="JW82" s="94"/>
      <c r="JX82" s="96"/>
      <c r="JY82" s="97"/>
      <c r="JZ82" s="97"/>
      <c r="KA82" s="97"/>
      <c r="KB82" s="93"/>
      <c r="KC82" s="95"/>
      <c r="KD82" s="94"/>
      <c r="KE82" s="96"/>
      <c r="KF82" s="97"/>
      <c r="KG82" s="97"/>
      <c r="KH82" s="97"/>
      <c r="KI82" s="93"/>
      <c r="KJ82" s="95"/>
      <c r="KK82" s="94"/>
      <c r="KL82" s="96"/>
      <c r="KM82" s="97"/>
      <c r="KN82" s="97"/>
      <c r="KO82" s="97"/>
      <c r="KP82" s="93"/>
      <c r="KQ82" s="95"/>
      <c r="KR82" s="94"/>
      <c r="KS82" s="96"/>
      <c r="KT82" s="97"/>
      <c r="KU82" s="97"/>
      <c r="KV82" s="97"/>
      <c r="KW82" s="93"/>
      <c r="KX82" s="95"/>
      <c r="KY82" s="94"/>
      <c r="KZ82" s="96"/>
      <c r="LA82" s="97"/>
      <c r="LB82" s="97"/>
      <c r="LC82" s="97"/>
      <c r="LD82" s="93"/>
      <c r="LE82" s="95"/>
      <c r="LF82" s="94"/>
      <c r="LG82" s="96"/>
      <c r="LH82" s="97"/>
      <c r="LI82" s="97"/>
      <c r="LJ82" s="97"/>
      <c r="LK82" s="93"/>
      <c r="LL82" s="95"/>
      <c r="LM82" s="94"/>
      <c r="LN82" s="96"/>
      <c r="LO82" s="97"/>
      <c r="LP82" s="97"/>
      <c r="LQ82" s="97"/>
      <c r="LR82" s="93"/>
      <c r="LS82" s="95"/>
      <c r="LT82" s="94"/>
      <c r="LU82" s="96"/>
      <c r="LV82" s="97"/>
      <c r="LW82" s="97"/>
      <c r="LX82" s="97"/>
      <c r="LY82" s="93"/>
      <c r="LZ82" s="95"/>
      <c r="MA82" s="94"/>
      <c r="MB82" s="96"/>
      <c r="MC82" s="97"/>
      <c r="MD82" s="97"/>
      <c r="ME82" s="97"/>
      <c r="MF82" s="93"/>
      <c r="MG82" s="95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92" t="str">
        <f>IF(ISBLANK($GP$3),"",IF(ISBLANK(Tipy!FJ77),0,IF(AND(Tipy!FJ77=Výsledky!$GN$3,Tipy!FL77=Výsledky!$GP$3),50,0)))</f>
        <v/>
      </c>
      <c r="GL83" s="92" t="str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/>
      </c>
      <c r="GM83" s="92" t="str">
        <f>IF(ISBLANK($GP$3),"",IF(OR(Tipy!FM77=Výsledky!$GK$6,Tipy!FM77=Výsledky!$GK$7,Tipy!FM77=Výsledky!$GK$8,Tipy!FM77=Výsledky!$GK$9),30,0))</f>
        <v/>
      </c>
      <c r="GN83" s="92" t="str">
        <f>IF(ISBLANK($GP$3),"",IF(OR(Tipy!FN77=Výsledky!$GN$6,Tipy!FN77=Výsledky!$GN$7,Tipy!FN77=Výsledky!$GN$8,Tipy!FN77=Výsledky!$GN$9),10,0))</f>
        <v/>
      </c>
      <c r="GO83" s="93" t="str">
        <f>IF(ISBLANK($GP$3),"",IF(ISBLANK(Tipy!FJ77),0,IF(OR(AND(Tipy!FJ77=Výsledky!$GN$3,OR(Tipy!FL77=Výsledky!$GP$3+1,Tipy!FL77=Výsledky!$GP$3-1)),AND(Tipy!FL77=Výsledky!$GP$3,OR(Tipy!FJ77=Výsledky!$GN$3+1,Tipy!FJ77=Výsledky!$GN$3-1))),10,0)))</f>
        <v/>
      </c>
      <c r="GP83" s="95" t="str">
        <f>IF(ISBLANK($GP$3),"",IF(ISBLANK(Tipy!FJ77),"-",SUM(GK83:GO83)))</f>
        <v/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92">
        <f>IF(ISBLANK($HD$3),"",IF(ISBLANK(Tipy!FV77),0,IF(AND(Tipy!FV77=Výsledky!$HB$3,Tipy!FX77=Výsledky!$HD$3),50,0)))</f>
        <v>50</v>
      </c>
      <c r="GZ83" s="9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92">
        <f>IF(ISBLANK($HD$3),"",IF(OR(Tipy!FY77=Výsledky!$GY$6,Tipy!FY77=Výsledky!$GY$7,Tipy!FY77=Výsledky!$GY$8,Tipy!FY77=Výsledky!$GY$9),30,0))</f>
        <v>30</v>
      </c>
      <c r="HB83" s="92">
        <f>IF(ISBLANK($HD$3),"",IF(OR(Tipy!FZ77=Výsledky!$HB$6,Tipy!FZ77=Výsledky!$HB$7,Tipy!FZ77=Výsledky!$HB$8,Tipy!FZ77=Výsledky!$HB$9),10,0))</f>
        <v>0</v>
      </c>
      <c r="HC83" s="9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95">
        <f>IF(ISBLANK($HD$3),"",IF(ISBLANK(Tipy!FV77),"-",SUM(GY83:HC83)))</f>
        <v>80</v>
      </c>
      <c r="HE83" s="94"/>
      <c r="HF83" s="92">
        <f>IF(ISBLANK($HK$3),"",IF(ISBLANK(Tipy!GB77),0,IF(AND(Tipy!GB77=Výsledky!$HI$3,Tipy!GD77=Výsledky!$HK$3),50,0)))</f>
        <v>0</v>
      </c>
      <c r="HG83" s="9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92">
        <f>IF(ISBLANK($HK$3),"",IF(OR(Tipy!GE77=Výsledky!$HF$6,Tipy!GE77=Výsledky!$HF$7,Tipy!GE77=Výsledky!$HF$8,Tipy!GE77=Výsledky!$HF$9),30,0))</f>
        <v>0</v>
      </c>
      <c r="HI83" s="92">
        <f>IF(ISBLANK($HK$3),"",IF(OR(Tipy!GF77=Výsledky!$HI$6,Tipy!GF77=Výsledky!$HI$7,Tipy!GF77=Výsledky!$HI$8,Tipy!GF77=Výsledky!$HI$9),10,0))</f>
        <v>10</v>
      </c>
      <c r="HJ83" s="9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95">
        <f>IF(ISBLANK($HK$3),"",IF(ISBLANK(Tipy!GB77),"-",SUM(HF83:HJ83)))</f>
        <v>40</v>
      </c>
      <c r="HL83" s="94"/>
      <c r="HM83" s="92">
        <f>IF(ISBLANK($HR$3),"",IF(ISBLANK(Tipy!GH77),0,IF(AND(Tipy!GH77=Výsledky!$HP$3,Tipy!GJ77=Výsledky!$HR$3),50,0)))</f>
        <v>0</v>
      </c>
      <c r="HN83" s="9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92">
        <f>IF(ISBLANK($HR$3),"",IF(OR(Tipy!GK77=Výsledky!$HM$6,Tipy!GK77=Výsledky!$HM$7,Tipy!GK77=Výsledky!$HM$8,Tipy!GK77=Výsledky!$HM$9),30,0))</f>
        <v>0</v>
      </c>
      <c r="HP83" s="92">
        <f>IF(ISBLANK($HR$3),"",IF(OR(Tipy!GL77=Výsledky!$HP$6,Tipy!GL77=Výsledky!$HP$7,Tipy!GL77=Výsledky!$HP$8,Tipy!GL77=Výsledky!$HP$9),10,0))</f>
        <v>0</v>
      </c>
      <c r="HQ83" s="9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95" t="str">
        <f>IF(ISBLANK($HR$3),"",IF(ISBLANK(Tipy!GH77),"-",SUM(HM83:HQ83)))</f>
        <v>-</v>
      </c>
      <c r="HS83" s="94"/>
      <c r="HT83" s="92">
        <f>IF(ISBLANK($HY$3),"",IF(ISBLANK(Tipy!GN77),0,IF(AND(Tipy!GN77=Výsledky!$HW$3,Tipy!GP77=Výsledky!$HY$3),50,0)))</f>
        <v>0</v>
      </c>
      <c r="HU83" s="9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92">
        <f>IF(ISBLANK($HY$3),"",IF(OR(Tipy!GQ77=Výsledky!$HT$6,Tipy!GQ77=Výsledky!$HT$7,Tipy!GQ77=Výsledky!$HT$8,Tipy!GQ77=Výsledky!$HT$9),30,0))</f>
        <v>0</v>
      </c>
      <c r="HW83" s="92">
        <f>IF(ISBLANK($HY$3),"",IF(OR(Tipy!GR77=Výsledky!$HW$6,Tipy!GR77=Výsledky!$HW$7,Tipy!GR77=Výsledky!$HW$8,Tipy!GR77=Výsledky!$HW$9),10,0))</f>
        <v>0</v>
      </c>
      <c r="HX83" s="9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95" t="str">
        <f>IF(ISBLANK($HY$3),"",IF(ISBLANK(Tipy!GN77),"-",SUM(HT83:HX83)))</f>
        <v>-</v>
      </c>
      <c r="HZ83" s="94"/>
      <c r="IA83" s="96"/>
      <c r="IB83" s="97"/>
      <c r="IC83" s="97"/>
      <c r="ID83" s="97"/>
      <c r="IE83" s="93"/>
      <c r="IF83" s="95"/>
      <c r="IG83" s="94"/>
      <c r="IH83" s="96"/>
      <c r="II83" s="97"/>
      <c r="IJ83" s="97"/>
      <c r="IK83" s="97"/>
      <c r="IL83" s="93"/>
      <c r="IM83" s="95"/>
      <c r="IN83" s="94"/>
      <c r="IO83" s="96"/>
      <c r="IP83" s="97"/>
      <c r="IQ83" s="97"/>
      <c r="IR83" s="97"/>
      <c r="IS83" s="93"/>
      <c r="IT83" s="95"/>
      <c r="IU83" s="94"/>
      <c r="IV83" s="96"/>
      <c r="IW83" s="97"/>
      <c r="IX83" s="97"/>
      <c r="IY83" s="97"/>
      <c r="IZ83" s="93"/>
      <c r="JA83" s="95"/>
      <c r="JB83" s="94"/>
      <c r="JC83" s="96"/>
      <c r="JD83" s="97"/>
      <c r="JE83" s="97"/>
      <c r="JF83" s="97"/>
      <c r="JG83" s="93"/>
      <c r="JH83" s="95"/>
      <c r="JI83" s="94"/>
      <c r="JJ83" s="96"/>
      <c r="JK83" s="97"/>
      <c r="JL83" s="97"/>
      <c r="JM83" s="97"/>
      <c r="JN83" s="93"/>
      <c r="JO83" s="95"/>
      <c r="JP83" s="94"/>
      <c r="JQ83" s="96"/>
      <c r="JR83" s="97"/>
      <c r="JS83" s="97"/>
      <c r="JT83" s="97"/>
      <c r="JU83" s="93"/>
      <c r="JV83" s="95"/>
      <c r="JW83" s="94"/>
      <c r="JX83" s="96"/>
      <c r="JY83" s="97"/>
      <c r="JZ83" s="97"/>
      <c r="KA83" s="97"/>
      <c r="KB83" s="93"/>
      <c r="KC83" s="95"/>
      <c r="KD83" s="94"/>
      <c r="KE83" s="96"/>
      <c r="KF83" s="97"/>
      <c r="KG83" s="97"/>
      <c r="KH83" s="97"/>
      <c r="KI83" s="93"/>
      <c r="KJ83" s="95"/>
      <c r="KK83" s="94"/>
      <c r="KL83" s="96"/>
      <c r="KM83" s="97"/>
      <c r="KN83" s="97"/>
      <c r="KO83" s="97"/>
      <c r="KP83" s="93"/>
      <c r="KQ83" s="95"/>
      <c r="KR83" s="94"/>
      <c r="KS83" s="96"/>
      <c r="KT83" s="97"/>
      <c r="KU83" s="97"/>
      <c r="KV83" s="97"/>
      <c r="KW83" s="93"/>
      <c r="KX83" s="95"/>
      <c r="KY83" s="94"/>
      <c r="KZ83" s="96"/>
      <c r="LA83" s="97"/>
      <c r="LB83" s="97"/>
      <c r="LC83" s="97"/>
      <c r="LD83" s="93"/>
      <c r="LE83" s="95"/>
      <c r="LF83" s="94"/>
      <c r="LG83" s="96"/>
      <c r="LH83" s="97"/>
      <c r="LI83" s="97"/>
      <c r="LJ83" s="97"/>
      <c r="LK83" s="93"/>
      <c r="LL83" s="95"/>
      <c r="LM83" s="94"/>
      <c r="LN83" s="96"/>
      <c r="LO83" s="97"/>
      <c r="LP83" s="97"/>
      <c r="LQ83" s="97"/>
      <c r="LR83" s="93"/>
      <c r="LS83" s="95"/>
      <c r="LT83" s="94"/>
      <c r="LU83" s="96"/>
      <c r="LV83" s="97"/>
      <c r="LW83" s="97"/>
      <c r="LX83" s="97"/>
      <c r="LY83" s="93"/>
      <c r="LZ83" s="95"/>
      <c r="MA83" s="94"/>
      <c r="MB83" s="96"/>
      <c r="MC83" s="97"/>
      <c r="MD83" s="97"/>
      <c r="ME83" s="97"/>
      <c r="MF83" s="93"/>
      <c r="MG83" s="95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92" t="str">
        <f>IF(ISBLANK($GP$3),"",IF(ISBLANK(Tipy!FJ78),0,IF(AND(Tipy!FJ78=Výsledky!$GN$3,Tipy!FL78=Výsledky!$GP$3),50,0)))</f>
        <v/>
      </c>
      <c r="GL84" s="92" t="str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/>
      </c>
      <c r="GM84" s="92" t="str">
        <f>IF(ISBLANK($GP$3),"",IF(OR(Tipy!FM78=Výsledky!$GK$6,Tipy!FM78=Výsledky!$GK$7,Tipy!FM78=Výsledky!$GK$8,Tipy!FM78=Výsledky!$GK$9),30,0))</f>
        <v/>
      </c>
      <c r="GN84" s="92" t="str">
        <f>IF(ISBLANK($GP$3),"",IF(OR(Tipy!FN78=Výsledky!$GN$6,Tipy!FN78=Výsledky!$GN$7,Tipy!FN78=Výsledky!$GN$8,Tipy!FN78=Výsledky!$GN$9),10,0))</f>
        <v/>
      </c>
      <c r="GO84" s="93" t="str">
        <f>IF(ISBLANK($GP$3),"",IF(ISBLANK(Tipy!FJ78),0,IF(OR(AND(Tipy!FJ78=Výsledky!$GN$3,OR(Tipy!FL78=Výsledky!$GP$3+1,Tipy!FL78=Výsledky!$GP$3-1)),AND(Tipy!FL78=Výsledky!$GP$3,OR(Tipy!FJ78=Výsledky!$GN$3+1,Tipy!FJ78=Výsledky!$GN$3-1))),10,0)))</f>
        <v/>
      </c>
      <c r="GP84" s="95" t="str">
        <f>IF(ISBLANK($GP$3),"",IF(ISBLANK(Tipy!FJ78),"-",SUM(GK84:GO84)))</f>
        <v/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92">
        <f>IF(ISBLANK($HD$3),"",IF(ISBLANK(Tipy!FV78),0,IF(AND(Tipy!FV78=Výsledky!$HB$3,Tipy!FX78=Výsledky!$HD$3),50,0)))</f>
        <v>0</v>
      </c>
      <c r="GZ84" s="9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92">
        <f>IF(ISBLANK($HD$3),"",IF(OR(Tipy!FY78=Výsledky!$GY$6,Tipy!FY78=Výsledky!$GY$7,Tipy!FY78=Výsledky!$GY$8,Tipy!FY78=Výsledky!$GY$9),30,0))</f>
        <v>0</v>
      </c>
      <c r="HB84" s="92">
        <f>IF(ISBLANK($HD$3),"",IF(OR(Tipy!FZ78=Výsledky!$HB$6,Tipy!FZ78=Výsledky!$HB$7,Tipy!FZ78=Výsledky!$HB$8,Tipy!FZ78=Výsledky!$HB$9),10,0))</f>
        <v>0</v>
      </c>
      <c r="HC84" s="9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95">
        <f>IF(ISBLANK($HD$3),"",IF(ISBLANK(Tipy!FV78),"-",SUM(GY84:HC84)))</f>
        <v>0</v>
      </c>
      <c r="HE84" s="94"/>
      <c r="HF84" s="92">
        <f>IF(ISBLANK($HK$3),"",IF(ISBLANK(Tipy!GB78),0,IF(AND(Tipy!GB78=Výsledky!$HI$3,Tipy!GD78=Výsledky!$HK$3),50,0)))</f>
        <v>0</v>
      </c>
      <c r="HG84" s="9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92">
        <f>IF(ISBLANK($HK$3),"",IF(OR(Tipy!GE78=Výsledky!$HF$6,Tipy!GE78=Výsledky!$HF$7,Tipy!GE78=Výsledky!$HF$8,Tipy!GE78=Výsledky!$HF$9),30,0))</f>
        <v>0</v>
      </c>
      <c r="HI84" s="92">
        <f>IF(ISBLANK($HK$3),"",IF(OR(Tipy!GF78=Výsledky!$HI$6,Tipy!GF78=Výsledky!$HI$7,Tipy!GF78=Výsledky!$HI$8,Tipy!GF78=Výsledky!$HI$9),10,0))</f>
        <v>0</v>
      </c>
      <c r="HJ84" s="9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95">
        <f>IF(ISBLANK($HK$3),"",IF(ISBLANK(Tipy!GB78),"-",SUM(HF84:HJ84)))</f>
        <v>20</v>
      </c>
      <c r="HL84" s="94"/>
      <c r="HM84" s="92">
        <f>IF(ISBLANK($HR$3),"",IF(ISBLANK(Tipy!GH78),0,IF(AND(Tipy!GH78=Výsledky!$HP$3,Tipy!GJ78=Výsledky!$HR$3),50,0)))</f>
        <v>0</v>
      </c>
      <c r="HN84" s="9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92">
        <f>IF(ISBLANK($HR$3),"",IF(OR(Tipy!GK78=Výsledky!$HM$6,Tipy!GK78=Výsledky!$HM$7,Tipy!GK78=Výsledky!$HM$8,Tipy!GK78=Výsledky!$HM$9),30,0))</f>
        <v>0</v>
      </c>
      <c r="HP84" s="92">
        <f>IF(ISBLANK($HR$3),"",IF(OR(Tipy!GL78=Výsledky!$HP$6,Tipy!GL78=Výsledky!$HP$7,Tipy!GL78=Výsledky!$HP$8,Tipy!GL78=Výsledky!$HP$9),10,0))</f>
        <v>0</v>
      </c>
      <c r="HQ84" s="9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95">
        <f>IF(ISBLANK($HR$3),"",IF(ISBLANK(Tipy!GH78),"-",SUM(HM84:HQ84)))</f>
        <v>0</v>
      </c>
      <c r="HS84" s="94"/>
      <c r="HT84" s="92">
        <f>IF(ISBLANK($HY$3),"",IF(ISBLANK(Tipy!GN78),0,IF(AND(Tipy!GN78=Výsledky!$HW$3,Tipy!GP78=Výsledky!$HY$3),50,0)))</f>
        <v>50</v>
      </c>
      <c r="HU84" s="9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92">
        <f>IF(ISBLANK($HY$3),"",IF(OR(Tipy!GQ78=Výsledky!$HT$6,Tipy!GQ78=Výsledky!$HT$7,Tipy!GQ78=Výsledky!$HT$8,Tipy!GQ78=Výsledky!$HT$9),30,0))</f>
        <v>0</v>
      </c>
      <c r="HW84" s="92">
        <f>IF(ISBLANK($HY$3),"",IF(OR(Tipy!GR78=Výsledky!$HW$6,Tipy!GR78=Výsledky!$HW$7,Tipy!GR78=Výsledky!$HW$8,Tipy!GR78=Výsledky!$HW$9),10,0))</f>
        <v>0</v>
      </c>
      <c r="HX84" s="9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95">
        <f>IF(ISBLANK($HY$3),"",IF(ISBLANK(Tipy!GN78),"-",SUM(HT84:HX84)))</f>
        <v>50</v>
      </c>
      <c r="HZ84" s="94"/>
      <c r="IA84" s="96"/>
      <c r="IB84" s="97"/>
      <c r="IC84" s="97"/>
      <c r="ID84" s="97"/>
      <c r="IE84" s="93"/>
      <c r="IF84" s="95"/>
      <c r="IG84" s="94"/>
      <c r="IH84" s="96"/>
      <c r="II84" s="97"/>
      <c r="IJ84" s="97"/>
      <c r="IK84" s="97"/>
      <c r="IL84" s="93"/>
      <c r="IM84" s="95"/>
      <c r="IN84" s="94"/>
      <c r="IO84" s="96"/>
      <c r="IP84" s="97"/>
      <c r="IQ84" s="97"/>
      <c r="IR84" s="97"/>
      <c r="IS84" s="93"/>
      <c r="IT84" s="95"/>
      <c r="IU84" s="94"/>
      <c r="IV84" s="96"/>
      <c r="IW84" s="97"/>
      <c r="IX84" s="97"/>
      <c r="IY84" s="97"/>
      <c r="IZ84" s="93"/>
      <c r="JA84" s="95"/>
      <c r="JB84" s="94"/>
      <c r="JC84" s="96"/>
      <c r="JD84" s="97"/>
      <c r="JE84" s="97"/>
      <c r="JF84" s="97"/>
      <c r="JG84" s="93"/>
      <c r="JH84" s="95"/>
      <c r="JI84" s="94"/>
      <c r="JJ84" s="96"/>
      <c r="JK84" s="97"/>
      <c r="JL84" s="97"/>
      <c r="JM84" s="97"/>
      <c r="JN84" s="93"/>
      <c r="JO84" s="95"/>
      <c r="JP84" s="94"/>
      <c r="JQ84" s="96"/>
      <c r="JR84" s="97"/>
      <c r="JS84" s="97"/>
      <c r="JT84" s="97"/>
      <c r="JU84" s="93"/>
      <c r="JV84" s="95"/>
      <c r="JW84" s="94"/>
      <c r="JX84" s="96"/>
      <c r="JY84" s="97"/>
      <c r="JZ84" s="97"/>
      <c r="KA84" s="97"/>
      <c r="KB84" s="93"/>
      <c r="KC84" s="95"/>
      <c r="KD84" s="94"/>
      <c r="KE84" s="96"/>
      <c r="KF84" s="97"/>
      <c r="KG84" s="97"/>
      <c r="KH84" s="97"/>
      <c r="KI84" s="93"/>
      <c r="KJ84" s="95"/>
      <c r="KK84" s="94"/>
      <c r="KL84" s="96"/>
      <c r="KM84" s="97"/>
      <c r="KN84" s="97"/>
      <c r="KO84" s="97"/>
      <c r="KP84" s="93"/>
      <c r="KQ84" s="95"/>
      <c r="KR84" s="94"/>
      <c r="KS84" s="96"/>
      <c r="KT84" s="97"/>
      <c r="KU84" s="97"/>
      <c r="KV84" s="97"/>
      <c r="KW84" s="93"/>
      <c r="KX84" s="95"/>
      <c r="KY84" s="94"/>
      <c r="KZ84" s="96"/>
      <c r="LA84" s="97"/>
      <c r="LB84" s="97"/>
      <c r="LC84" s="97"/>
      <c r="LD84" s="93"/>
      <c r="LE84" s="95"/>
      <c r="LF84" s="94"/>
      <c r="LG84" s="96"/>
      <c r="LH84" s="97"/>
      <c r="LI84" s="97"/>
      <c r="LJ84" s="97"/>
      <c r="LK84" s="93"/>
      <c r="LL84" s="95"/>
      <c r="LM84" s="94"/>
      <c r="LN84" s="96"/>
      <c r="LO84" s="97"/>
      <c r="LP84" s="97"/>
      <c r="LQ84" s="97"/>
      <c r="LR84" s="93"/>
      <c r="LS84" s="95"/>
      <c r="LT84" s="94"/>
      <c r="LU84" s="96"/>
      <c r="LV84" s="97"/>
      <c r="LW84" s="97"/>
      <c r="LX84" s="97"/>
      <c r="LY84" s="93"/>
      <c r="LZ84" s="95"/>
      <c r="MA84" s="94"/>
      <c r="MB84" s="96"/>
      <c r="MC84" s="97"/>
      <c r="MD84" s="97"/>
      <c r="ME84" s="97"/>
      <c r="MF84" s="93"/>
      <c r="MG84" s="95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92" t="str">
        <f>IF(ISBLANK($GP$3),"",IF(ISBLANK(Tipy!FJ79),0,IF(AND(Tipy!FJ79=Výsledky!$GN$3,Tipy!FL79=Výsledky!$GP$3),50,0)))</f>
        <v/>
      </c>
      <c r="GL85" s="92" t="str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/>
      </c>
      <c r="GM85" s="92" t="str">
        <f>IF(ISBLANK($GP$3),"",IF(OR(Tipy!FM79=Výsledky!$GK$6,Tipy!FM79=Výsledky!$GK$7,Tipy!FM79=Výsledky!$GK$8,Tipy!FM79=Výsledky!$GK$9),30,0))</f>
        <v/>
      </c>
      <c r="GN85" s="92" t="str">
        <f>IF(ISBLANK($GP$3),"",IF(OR(Tipy!FN79=Výsledky!$GN$6,Tipy!FN79=Výsledky!$GN$7,Tipy!FN79=Výsledky!$GN$8,Tipy!FN79=Výsledky!$GN$9),10,0))</f>
        <v/>
      </c>
      <c r="GO85" s="93" t="str">
        <f>IF(ISBLANK($GP$3),"",IF(ISBLANK(Tipy!FJ79),0,IF(OR(AND(Tipy!FJ79=Výsledky!$GN$3,OR(Tipy!FL79=Výsledky!$GP$3+1,Tipy!FL79=Výsledky!$GP$3-1)),AND(Tipy!FL79=Výsledky!$GP$3,OR(Tipy!FJ79=Výsledky!$GN$3+1,Tipy!FJ79=Výsledky!$GN$3-1))),10,0)))</f>
        <v/>
      </c>
      <c r="GP85" s="95" t="str">
        <f>IF(ISBLANK($GP$3),"",IF(ISBLANK(Tipy!FJ79),"-",SUM(GK85:GO85)))</f>
        <v/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92">
        <f>IF(ISBLANK($HD$3),"",IF(ISBLANK(Tipy!FV79),0,IF(AND(Tipy!FV79=Výsledky!$HB$3,Tipy!FX79=Výsledky!$HD$3),50,0)))</f>
        <v>0</v>
      </c>
      <c r="GZ85" s="9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92">
        <f>IF(ISBLANK($HD$3),"",IF(OR(Tipy!FY79=Výsledky!$GY$6,Tipy!FY79=Výsledky!$GY$7,Tipy!FY79=Výsledky!$GY$8,Tipy!FY79=Výsledky!$GY$9),30,0))</f>
        <v>0</v>
      </c>
      <c r="HB85" s="92">
        <f>IF(ISBLANK($HD$3),"",IF(OR(Tipy!FZ79=Výsledky!$HB$6,Tipy!FZ79=Výsledky!$HB$7,Tipy!FZ79=Výsledky!$HB$8,Tipy!FZ79=Výsledky!$HB$9),10,0))</f>
        <v>10</v>
      </c>
      <c r="HC85" s="9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95">
        <f>IF(ISBLANK($HD$3),"",IF(ISBLANK(Tipy!FV79),"-",SUM(GY85:HC85)))</f>
        <v>10</v>
      </c>
      <c r="HE85" s="94"/>
      <c r="HF85" s="92">
        <f>IF(ISBLANK($HK$3),"",IF(ISBLANK(Tipy!GB79),0,IF(AND(Tipy!GB79=Výsledky!$HI$3,Tipy!GD79=Výsledky!$HK$3),50,0)))</f>
        <v>0</v>
      </c>
      <c r="HG85" s="9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92">
        <f>IF(ISBLANK($HK$3),"",IF(OR(Tipy!GE79=Výsledky!$HF$6,Tipy!GE79=Výsledky!$HF$7,Tipy!GE79=Výsledky!$HF$8,Tipy!GE79=Výsledky!$HF$9),30,0))</f>
        <v>0</v>
      </c>
      <c r="HI85" s="92">
        <f>IF(ISBLANK($HK$3),"",IF(OR(Tipy!GF79=Výsledky!$HI$6,Tipy!GF79=Výsledky!$HI$7,Tipy!GF79=Výsledky!$HI$8,Tipy!GF79=Výsledky!$HI$9),10,0))</f>
        <v>0</v>
      </c>
      <c r="HJ85" s="9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95" t="str">
        <f>IF(ISBLANK($HK$3),"",IF(ISBLANK(Tipy!GB79),"-",SUM(HF85:HJ85)))</f>
        <v>-</v>
      </c>
      <c r="HL85" s="94"/>
      <c r="HM85" s="92">
        <f>IF(ISBLANK($HR$3),"",IF(ISBLANK(Tipy!GH79),0,IF(AND(Tipy!GH79=Výsledky!$HP$3,Tipy!GJ79=Výsledky!$HR$3),50,0)))</f>
        <v>0</v>
      </c>
      <c r="HN85" s="9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92">
        <f>IF(ISBLANK($HR$3),"",IF(OR(Tipy!GK79=Výsledky!$HM$6,Tipy!GK79=Výsledky!$HM$7,Tipy!GK79=Výsledky!$HM$8,Tipy!GK79=Výsledky!$HM$9),30,0))</f>
        <v>0</v>
      </c>
      <c r="HP85" s="92">
        <f>IF(ISBLANK($HR$3),"",IF(OR(Tipy!GL79=Výsledky!$HP$6,Tipy!GL79=Výsledky!$HP$7,Tipy!GL79=Výsledky!$HP$8,Tipy!GL79=Výsledky!$HP$9),10,0))</f>
        <v>0</v>
      </c>
      <c r="HQ85" s="9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95">
        <f>IF(ISBLANK($HR$3),"",IF(ISBLANK(Tipy!GH79),"-",SUM(HM85:HQ85)))</f>
        <v>0</v>
      </c>
      <c r="HS85" s="94"/>
      <c r="HT85" s="92">
        <f>IF(ISBLANK($HY$3),"",IF(ISBLANK(Tipy!GN79),0,IF(AND(Tipy!GN79=Výsledky!$HW$3,Tipy!GP79=Výsledky!$HY$3),50,0)))</f>
        <v>0</v>
      </c>
      <c r="HU85" s="9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92">
        <f>IF(ISBLANK($HY$3),"",IF(OR(Tipy!GQ79=Výsledky!$HT$6,Tipy!GQ79=Výsledky!$HT$7,Tipy!GQ79=Výsledky!$HT$8,Tipy!GQ79=Výsledky!$HT$9),30,0))</f>
        <v>0</v>
      </c>
      <c r="HW85" s="92">
        <f>IF(ISBLANK($HY$3),"",IF(OR(Tipy!GR79=Výsledky!$HW$6,Tipy!GR79=Výsledky!$HW$7,Tipy!GR79=Výsledky!$HW$8,Tipy!GR79=Výsledky!$HW$9),10,0))</f>
        <v>10</v>
      </c>
      <c r="HX85" s="9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95">
        <f>IF(ISBLANK($HY$3),"",IF(ISBLANK(Tipy!GN79),"-",SUM(HT85:HX85)))</f>
        <v>40</v>
      </c>
      <c r="HZ85" s="94"/>
      <c r="IA85" s="96"/>
      <c r="IB85" s="97"/>
      <c r="IC85" s="97"/>
      <c r="ID85" s="97"/>
      <c r="IE85" s="93"/>
      <c r="IF85" s="95"/>
      <c r="IG85" s="94"/>
      <c r="IH85" s="96"/>
      <c r="II85" s="97"/>
      <c r="IJ85" s="97"/>
      <c r="IK85" s="97"/>
      <c r="IL85" s="93"/>
      <c r="IM85" s="95"/>
      <c r="IN85" s="94"/>
      <c r="IO85" s="96"/>
      <c r="IP85" s="97"/>
      <c r="IQ85" s="97"/>
      <c r="IR85" s="97"/>
      <c r="IS85" s="93"/>
      <c r="IT85" s="95"/>
      <c r="IU85" s="94"/>
      <c r="IV85" s="96"/>
      <c r="IW85" s="97"/>
      <c r="IX85" s="97"/>
      <c r="IY85" s="97"/>
      <c r="IZ85" s="93"/>
      <c r="JA85" s="95"/>
      <c r="JB85" s="94"/>
      <c r="JC85" s="96"/>
      <c r="JD85" s="97"/>
      <c r="JE85" s="97"/>
      <c r="JF85" s="97"/>
      <c r="JG85" s="93"/>
      <c r="JH85" s="95"/>
      <c r="JI85" s="94"/>
      <c r="JJ85" s="96"/>
      <c r="JK85" s="97"/>
      <c r="JL85" s="97"/>
      <c r="JM85" s="97"/>
      <c r="JN85" s="93"/>
      <c r="JO85" s="95"/>
      <c r="JP85" s="94"/>
      <c r="JQ85" s="96"/>
      <c r="JR85" s="97"/>
      <c r="JS85" s="97"/>
      <c r="JT85" s="97"/>
      <c r="JU85" s="93"/>
      <c r="JV85" s="95"/>
      <c r="JW85" s="94"/>
      <c r="JX85" s="96"/>
      <c r="JY85" s="97"/>
      <c r="JZ85" s="97"/>
      <c r="KA85" s="97"/>
      <c r="KB85" s="93"/>
      <c r="KC85" s="95"/>
      <c r="KD85" s="94"/>
      <c r="KE85" s="96"/>
      <c r="KF85" s="97"/>
      <c r="KG85" s="97"/>
      <c r="KH85" s="97"/>
      <c r="KI85" s="93"/>
      <c r="KJ85" s="95"/>
      <c r="KK85" s="94"/>
      <c r="KL85" s="96"/>
      <c r="KM85" s="97"/>
      <c r="KN85" s="97"/>
      <c r="KO85" s="97"/>
      <c r="KP85" s="93"/>
      <c r="KQ85" s="95"/>
      <c r="KR85" s="94"/>
      <c r="KS85" s="96"/>
      <c r="KT85" s="97"/>
      <c r="KU85" s="97"/>
      <c r="KV85" s="97"/>
      <c r="KW85" s="93"/>
      <c r="KX85" s="95"/>
      <c r="KY85" s="94"/>
      <c r="KZ85" s="96"/>
      <c r="LA85" s="97"/>
      <c r="LB85" s="97"/>
      <c r="LC85" s="97"/>
      <c r="LD85" s="93"/>
      <c r="LE85" s="95"/>
      <c r="LF85" s="94"/>
      <c r="LG85" s="96"/>
      <c r="LH85" s="97"/>
      <c r="LI85" s="97"/>
      <c r="LJ85" s="97"/>
      <c r="LK85" s="93"/>
      <c r="LL85" s="95"/>
      <c r="LM85" s="94"/>
      <c r="LN85" s="96"/>
      <c r="LO85" s="97"/>
      <c r="LP85" s="97"/>
      <c r="LQ85" s="97"/>
      <c r="LR85" s="93"/>
      <c r="LS85" s="95"/>
      <c r="LT85" s="94"/>
      <c r="LU85" s="96"/>
      <c r="LV85" s="97"/>
      <c r="LW85" s="97"/>
      <c r="LX85" s="97"/>
      <c r="LY85" s="93"/>
      <c r="LZ85" s="95"/>
      <c r="MA85" s="94"/>
      <c r="MB85" s="96"/>
      <c r="MC85" s="97"/>
      <c r="MD85" s="97"/>
      <c r="ME85" s="97"/>
      <c r="MF85" s="93"/>
      <c r="MG85" s="95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92" t="str">
        <f>IF(ISBLANK($GP$3),"",IF(ISBLANK(Tipy!FJ80),0,IF(AND(Tipy!FJ80=Výsledky!$GN$3,Tipy!FL80=Výsledky!$GP$3),50,0)))</f>
        <v/>
      </c>
      <c r="GL86" s="92" t="str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/>
      </c>
      <c r="GM86" s="92" t="str">
        <f>IF(ISBLANK($GP$3),"",IF(OR(Tipy!FM80=Výsledky!$GK$6,Tipy!FM80=Výsledky!$GK$7,Tipy!FM80=Výsledky!$GK$8,Tipy!FM80=Výsledky!$GK$9),30,0))</f>
        <v/>
      </c>
      <c r="GN86" s="92" t="str">
        <f>IF(ISBLANK($GP$3),"",IF(OR(Tipy!FN80=Výsledky!$GN$6,Tipy!FN80=Výsledky!$GN$7,Tipy!FN80=Výsledky!$GN$8,Tipy!FN80=Výsledky!$GN$9),10,0))</f>
        <v/>
      </c>
      <c r="GO86" s="93" t="str">
        <f>IF(ISBLANK($GP$3),"",IF(ISBLANK(Tipy!FJ80),0,IF(OR(AND(Tipy!FJ80=Výsledky!$GN$3,OR(Tipy!FL80=Výsledky!$GP$3+1,Tipy!FL80=Výsledky!$GP$3-1)),AND(Tipy!FL80=Výsledky!$GP$3,OR(Tipy!FJ80=Výsledky!$GN$3+1,Tipy!FJ80=Výsledky!$GN$3-1))),10,0)))</f>
        <v/>
      </c>
      <c r="GP86" s="95" t="str">
        <f>IF(ISBLANK($GP$3),"",IF(ISBLANK(Tipy!FJ80),"-",SUM(GK86:GO86)))</f>
        <v/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92">
        <f>IF(ISBLANK($HD$3),"",IF(ISBLANK(Tipy!FV80),0,IF(AND(Tipy!FV80=Výsledky!$HB$3,Tipy!FX80=Výsledky!$HD$3),50,0)))</f>
        <v>0</v>
      </c>
      <c r="GZ86" s="9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92">
        <f>IF(ISBLANK($HD$3),"",IF(OR(Tipy!FY80=Výsledky!$GY$6,Tipy!FY80=Výsledky!$GY$7,Tipy!FY80=Výsledky!$GY$8,Tipy!FY80=Výsledky!$GY$9),30,0))</f>
        <v>0</v>
      </c>
      <c r="HB86" s="92">
        <f>IF(ISBLANK($HD$3),"",IF(OR(Tipy!FZ80=Výsledky!$HB$6,Tipy!FZ80=Výsledky!$HB$7,Tipy!FZ80=Výsledky!$HB$8,Tipy!FZ80=Výsledky!$HB$9),10,0))</f>
        <v>0</v>
      </c>
      <c r="HC86" s="9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95" t="str">
        <f>IF(ISBLANK($HD$3),"",IF(ISBLANK(Tipy!FV80),"-",SUM(GY86:HC86)))</f>
        <v>-</v>
      </c>
      <c r="HE86" s="94"/>
      <c r="HF86" s="92">
        <f>IF(ISBLANK($HK$3),"",IF(ISBLANK(Tipy!GB80),0,IF(AND(Tipy!GB80=Výsledky!$HI$3,Tipy!GD80=Výsledky!$HK$3),50,0)))</f>
        <v>0</v>
      </c>
      <c r="HG86" s="9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92">
        <f>IF(ISBLANK($HK$3),"",IF(OR(Tipy!GE80=Výsledky!$HF$6,Tipy!GE80=Výsledky!$HF$7,Tipy!GE80=Výsledky!$HF$8,Tipy!GE80=Výsledky!$HF$9),30,0))</f>
        <v>0</v>
      </c>
      <c r="HI86" s="92">
        <f>IF(ISBLANK($HK$3),"",IF(OR(Tipy!GF80=Výsledky!$HI$6,Tipy!GF80=Výsledky!$HI$7,Tipy!GF80=Výsledky!$HI$8,Tipy!GF80=Výsledky!$HI$9),10,0))</f>
        <v>0</v>
      </c>
      <c r="HJ86" s="9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95" t="str">
        <f>IF(ISBLANK($HK$3),"",IF(ISBLANK(Tipy!GB80),"-",SUM(HF86:HJ86)))</f>
        <v>-</v>
      </c>
      <c r="HL86" s="94"/>
      <c r="HM86" s="92">
        <f>IF(ISBLANK($HR$3),"",IF(ISBLANK(Tipy!GH80),0,IF(AND(Tipy!GH80=Výsledky!$HP$3,Tipy!GJ80=Výsledky!$HR$3),50,0)))</f>
        <v>0</v>
      </c>
      <c r="HN86" s="9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92">
        <f>IF(ISBLANK($HR$3),"",IF(OR(Tipy!GK80=Výsledky!$HM$6,Tipy!GK80=Výsledky!$HM$7,Tipy!GK80=Výsledky!$HM$8,Tipy!GK80=Výsledky!$HM$9),30,0))</f>
        <v>0</v>
      </c>
      <c r="HP86" s="92">
        <f>IF(ISBLANK($HR$3),"",IF(OR(Tipy!GL80=Výsledky!$HP$6,Tipy!GL80=Výsledky!$HP$7,Tipy!GL80=Výsledky!$HP$8,Tipy!GL80=Výsledky!$HP$9),10,0))</f>
        <v>0</v>
      </c>
      <c r="HQ86" s="9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95" t="str">
        <f>IF(ISBLANK($HR$3),"",IF(ISBLANK(Tipy!GH80),"-",SUM(HM86:HQ86)))</f>
        <v>-</v>
      </c>
      <c r="HS86" s="94"/>
      <c r="HT86" s="92">
        <f>IF(ISBLANK($HY$3),"",IF(ISBLANK(Tipy!GN80),0,IF(AND(Tipy!GN80=Výsledky!$HW$3,Tipy!GP80=Výsledky!$HY$3),50,0)))</f>
        <v>0</v>
      </c>
      <c r="HU86" s="9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92">
        <f>IF(ISBLANK($HY$3),"",IF(OR(Tipy!GQ80=Výsledky!$HT$6,Tipy!GQ80=Výsledky!$HT$7,Tipy!GQ80=Výsledky!$HT$8,Tipy!GQ80=Výsledky!$HT$9),30,0))</f>
        <v>0</v>
      </c>
      <c r="HW86" s="92">
        <f>IF(ISBLANK($HY$3),"",IF(OR(Tipy!GR80=Výsledky!$HW$6,Tipy!GR80=Výsledky!$HW$7,Tipy!GR80=Výsledky!$HW$8,Tipy!GR80=Výsledky!$HW$9),10,0))</f>
        <v>0</v>
      </c>
      <c r="HX86" s="9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95" t="str">
        <f>IF(ISBLANK($HY$3),"",IF(ISBLANK(Tipy!GN80),"-",SUM(HT86:HX86)))</f>
        <v>-</v>
      </c>
      <c r="HZ86" s="94"/>
      <c r="IA86" s="96"/>
      <c r="IB86" s="97"/>
      <c r="IC86" s="97"/>
      <c r="ID86" s="97"/>
      <c r="IE86" s="93"/>
      <c r="IF86" s="95"/>
      <c r="IG86" s="94"/>
      <c r="IH86" s="96"/>
      <c r="II86" s="97"/>
      <c r="IJ86" s="97"/>
      <c r="IK86" s="97"/>
      <c r="IL86" s="93"/>
      <c r="IM86" s="95"/>
      <c r="IN86" s="94"/>
      <c r="IO86" s="96"/>
      <c r="IP86" s="97"/>
      <c r="IQ86" s="97"/>
      <c r="IR86" s="97"/>
      <c r="IS86" s="93"/>
      <c r="IT86" s="95"/>
      <c r="IU86" s="94"/>
      <c r="IV86" s="96"/>
      <c r="IW86" s="97"/>
      <c r="IX86" s="97"/>
      <c r="IY86" s="97"/>
      <c r="IZ86" s="93"/>
      <c r="JA86" s="95"/>
      <c r="JB86" s="94"/>
      <c r="JC86" s="96"/>
      <c r="JD86" s="97"/>
      <c r="JE86" s="97"/>
      <c r="JF86" s="97"/>
      <c r="JG86" s="93"/>
      <c r="JH86" s="95"/>
      <c r="JI86" s="94"/>
      <c r="JJ86" s="96"/>
      <c r="JK86" s="97"/>
      <c r="JL86" s="97"/>
      <c r="JM86" s="97"/>
      <c r="JN86" s="93"/>
      <c r="JO86" s="95"/>
      <c r="JP86" s="94"/>
      <c r="JQ86" s="96"/>
      <c r="JR86" s="97"/>
      <c r="JS86" s="97"/>
      <c r="JT86" s="97"/>
      <c r="JU86" s="93"/>
      <c r="JV86" s="95"/>
      <c r="JW86" s="94"/>
      <c r="JX86" s="96"/>
      <c r="JY86" s="97"/>
      <c r="JZ86" s="97"/>
      <c r="KA86" s="97"/>
      <c r="KB86" s="93"/>
      <c r="KC86" s="95"/>
      <c r="KD86" s="94"/>
      <c r="KE86" s="96"/>
      <c r="KF86" s="97"/>
      <c r="KG86" s="97"/>
      <c r="KH86" s="97"/>
      <c r="KI86" s="93"/>
      <c r="KJ86" s="95"/>
      <c r="KK86" s="94"/>
      <c r="KL86" s="96"/>
      <c r="KM86" s="97"/>
      <c r="KN86" s="97"/>
      <c r="KO86" s="97"/>
      <c r="KP86" s="93"/>
      <c r="KQ86" s="95"/>
      <c r="KR86" s="94"/>
      <c r="KS86" s="96"/>
      <c r="KT86" s="97"/>
      <c r="KU86" s="97"/>
      <c r="KV86" s="97"/>
      <c r="KW86" s="93"/>
      <c r="KX86" s="95"/>
      <c r="KY86" s="94"/>
      <c r="KZ86" s="96"/>
      <c r="LA86" s="97"/>
      <c r="LB86" s="97"/>
      <c r="LC86" s="97"/>
      <c r="LD86" s="93"/>
      <c r="LE86" s="95"/>
      <c r="LF86" s="94"/>
      <c r="LG86" s="96"/>
      <c r="LH86" s="97"/>
      <c r="LI86" s="97"/>
      <c r="LJ86" s="97"/>
      <c r="LK86" s="93"/>
      <c r="LL86" s="95"/>
      <c r="LM86" s="94"/>
      <c r="LN86" s="96"/>
      <c r="LO86" s="97"/>
      <c r="LP86" s="97"/>
      <c r="LQ86" s="97"/>
      <c r="LR86" s="93"/>
      <c r="LS86" s="95"/>
      <c r="LT86" s="94"/>
      <c r="LU86" s="96"/>
      <c r="LV86" s="97"/>
      <c r="LW86" s="97"/>
      <c r="LX86" s="97"/>
      <c r="LY86" s="93"/>
      <c r="LZ86" s="95"/>
      <c r="MA86" s="94"/>
      <c r="MB86" s="96"/>
      <c r="MC86" s="97"/>
      <c r="MD86" s="97"/>
      <c r="ME86" s="97"/>
      <c r="MF86" s="93"/>
      <c r="MG86" s="95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92" t="str">
        <f>IF(ISBLANK($GP$3),"",IF(ISBLANK(Tipy!FJ81),0,IF(AND(Tipy!FJ81=Výsledky!$GN$3,Tipy!FL81=Výsledky!$GP$3),50,0)))</f>
        <v/>
      </c>
      <c r="GL87" s="92" t="str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/>
      </c>
      <c r="GM87" s="92" t="str">
        <f>IF(ISBLANK($GP$3),"",IF(OR(Tipy!FM81=Výsledky!$GK$6,Tipy!FM81=Výsledky!$GK$7,Tipy!FM81=Výsledky!$GK$8,Tipy!FM81=Výsledky!$GK$9),30,0))</f>
        <v/>
      </c>
      <c r="GN87" s="92" t="str">
        <f>IF(ISBLANK($GP$3),"",IF(OR(Tipy!FN81=Výsledky!$GN$6,Tipy!FN81=Výsledky!$GN$7,Tipy!FN81=Výsledky!$GN$8,Tipy!FN81=Výsledky!$GN$9),10,0))</f>
        <v/>
      </c>
      <c r="GO87" s="93" t="str">
        <f>IF(ISBLANK($GP$3),"",IF(ISBLANK(Tipy!FJ81),0,IF(OR(AND(Tipy!FJ81=Výsledky!$GN$3,OR(Tipy!FL81=Výsledky!$GP$3+1,Tipy!FL81=Výsledky!$GP$3-1)),AND(Tipy!FL81=Výsledky!$GP$3,OR(Tipy!FJ81=Výsledky!$GN$3+1,Tipy!FJ81=Výsledky!$GN$3-1))),10,0)))</f>
        <v/>
      </c>
      <c r="GP87" s="95" t="str">
        <f>IF(ISBLANK($GP$3),"",IF(ISBLANK(Tipy!FJ81),"-",SUM(GK87:GO87)))</f>
        <v/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92">
        <f>IF(ISBLANK($HD$3),"",IF(ISBLANK(Tipy!FV81),0,IF(AND(Tipy!FV81=Výsledky!$HB$3,Tipy!FX81=Výsledky!$HD$3),50,0)))</f>
        <v>0</v>
      </c>
      <c r="GZ87" s="9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92">
        <f>IF(ISBLANK($HD$3),"",IF(OR(Tipy!FY81=Výsledky!$GY$6,Tipy!FY81=Výsledky!$GY$7,Tipy!FY81=Výsledky!$GY$8,Tipy!FY81=Výsledky!$GY$9),30,0))</f>
        <v>0</v>
      </c>
      <c r="HB87" s="92">
        <f>IF(ISBLANK($HD$3),"",IF(OR(Tipy!FZ81=Výsledky!$HB$6,Tipy!FZ81=Výsledky!$HB$7,Tipy!FZ81=Výsledky!$HB$8,Tipy!FZ81=Výsledky!$HB$9),10,0))</f>
        <v>0</v>
      </c>
      <c r="HC87" s="9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95" t="str">
        <f>IF(ISBLANK($HD$3),"",IF(ISBLANK(Tipy!FV81),"-",SUM(GY87:HC87)))</f>
        <v>-</v>
      </c>
      <c r="HE87" s="94"/>
      <c r="HF87" s="92">
        <f>IF(ISBLANK($HK$3),"",IF(ISBLANK(Tipy!GB81),0,IF(AND(Tipy!GB81=Výsledky!$HI$3,Tipy!GD81=Výsledky!$HK$3),50,0)))</f>
        <v>0</v>
      </c>
      <c r="HG87" s="9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92">
        <f>IF(ISBLANK($HK$3),"",IF(OR(Tipy!GE81=Výsledky!$HF$6,Tipy!GE81=Výsledky!$HF$7,Tipy!GE81=Výsledky!$HF$8,Tipy!GE81=Výsledky!$HF$9),30,0))</f>
        <v>0</v>
      </c>
      <c r="HI87" s="92">
        <f>IF(ISBLANK($HK$3),"",IF(OR(Tipy!GF81=Výsledky!$HI$6,Tipy!GF81=Výsledky!$HI$7,Tipy!GF81=Výsledky!$HI$8,Tipy!GF81=Výsledky!$HI$9),10,0))</f>
        <v>0</v>
      </c>
      <c r="HJ87" s="9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95">
        <f>IF(ISBLANK($HK$3),"",IF(ISBLANK(Tipy!GB81),"-",SUM(HF87:HJ87)))</f>
        <v>20</v>
      </c>
      <c r="HL87" s="94"/>
      <c r="HM87" s="92">
        <f>IF(ISBLANK($HR$3),"",IF(ISBLANK(Tipy!GH81),0,IF(AND(Tipy!GH81=Výsledky!$HP$3,Tipy!GJ81=Výsledky!$HR$3),50,0)))</f>
        <v>0</v>
      </c>
      <c r="HN87" s="9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92">
        <f>IF(ISBLANK($HR$3),"",IF(OR(Tipy!GK81=Výsledky!$HM$6,Tipy!GK81=Výsledky!$HM$7,Tipy!GK81=Výsledky!$HM$8,Tipy!GK81=Výsledky!$HM$9),30,0))</f>
        <v>0</v>
      </c>
      <c r="HP87" s="92">
        <f>IF(ISBLANK($HR$3),"",IF(OR(Tipy!GL81=Výsledky!$HP$6,Tipy!GL81=Výsledky!$HP$7,Tipy!GL81=Výsledky!$HP$8,Tipy!GL81=Výsledky!$HP$9),10,0))</f>
        <v>0</v>
      </c>
      <c r="HQ87" s="9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95">
        <f>IF(ISBLANK($HR$3),"",IF(ISBLANK(Tipy!GH81),"-",SUM(HM87:HQ87)))</f>
        <v>0</v>
      </c>
      <c r="HS87" s="94"/>
      <c r="HT87" s="92">
        <f>IF(ISBLANK($HY$3),"",IF(ISBLANK(Tipy!GN81),0,IF(AND(Tipy!GN81=Výsledky!$HW$3,Tipy!GP81=Výsledky!$HY$3),50,0)))</f>
        <v>0</v>
      </c>
      <c r="HU87" s="9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92">
        <f>IF(ISBLANK($HY$3),"",IF(OR(Tipy!GQ81=Výsledky!$HT$6,Tipy!GQ81=Výsledky!$HT$7,Tipy!GQ81=Výsledky!$HT$8,Tipy!GQ81=Výsledky!$HT$9),30,0))</f>
        <v>0</v>
      </c>
      <c r="HW87" s="92">
        <f>IF(ISBLANK($HY$3),"",IF(OR(Tipy!GR81=Výsledky!$HW$6,Tipy!GR81=Výsledky!$HW$7,Tipy!GR81=Výsledky!$HW$8,Tipy!GR81=Výsledky!$HW$9),10,0))</f>
        <v>10</v>
      </c>
      <c r="HX87" s="9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95">
        <f>IF(ISBLANK($HY$3),"",IF(ISBLANK(Tipy!GN81),"-",SUM(HT87:HX87)))</f>
        <v>40</v>
      </c>
      <c r="HZ87" s="94"/>
      <c r="IA87" s="96"/>
      <c r="IB87" s="97"/>
      <c r="IC87" s="97"/>
      <c r="ID87" s="97"/>
      <c r="IE87" s="93"/>
      <c r="IF87" s="95"/>
      <c r="IG87" s="94"/>
      <c r="IH87" s="96"/>
      <c r="II87" s="97"/>
      <c r="IJ87" s="97"/>
      <c r="IK87" s="97"/>
      <c r="IL87" s="93"/>
      <c r="IM87" s="95"/>
      <c r="IN87" s="94"/>
      <c r="IO87" s="96"/>
      <c r="IP87" s="97"/>
      <c r="IQ87" s="97"/>
      <c r="IR87" s="97"/>
      <c r="IS87" s="93"/>
      <c r="IT87" s="95"/>
      <c r="IU87" s="94"/>
      <c r="IV87" s="96"/>
      <c r="IW87" s="97"/>
      <c r="IX87" s="97"/>
      <c r="IY87" s="97"/>
      <c r="IZ87" s="93"/>
      <c r="JA87" s="95"/>
      <c r="JB87" s="94"/>
      <c r="JC87" s="96"/>
      <c r="JD87" s="97"/>
      <c r="JE87" s="97"/>
      <c r="JF87" s="97"/>
      <c r="JG87" s="93"/>
      <c r="JH87" s="95"/>
      <c r="JI87" s="94"/>
      <c r="JJ87" s="96"/>
      <c r="JK87" s="97"/>
      <c r="JL87" s="97"/>
      <c r="JM87" s="97"/>
      <c r="JN87" s="93"/>
      <c r="JO87" s="95"/>
      <c r="JP87" s="94"/>
      <c r="JQ87" s="96"/>
      <c r="JR87" s="97"/>
      <c r="JS87" s="97"/>
      <c r="JT87" s="97"/>
      <c r="JU87" s="93"/>
      <c r="JV87" s="95"/>
      <c r="JW87" s="94"/>
      <c r="JX87" s="96"/>
      <c r="JY87" s="97"/>
      <c r="JZ87" s="97"/>
      <c r="KA87" s="97"/>
      <c r="KB87" s="93"/>
      <c r="KC87" s="95"/>
      <c r="KD87" s="94"/>
      <c r="KE87" s="96"/>
      <c r="KF87" s="97"/>
      <c r="KG87" s="97"/>
      <c r="KH87" s="97"/>
      <c r="KI87" s="93"/>
      <c r="KJ87" s="95"/>
      <c r="KK87" s="94"/>
      <c r="KL87" s="96"/>
      <c r="KM87" s="97"/>
      <c r="KN87" s="97"/>
      <c r="KO87" s="97"/>
      <c r="KP87" s="93"/>
      <c r="KQ87" s="95"/>
      <c r="KR87" s="94"/>
      <c r="KS87" s="96"/>
      <c r="KT87" s="97"/>
      <c r="KU87" s="97"/>
      <c r="KV87" s="97"/>
      <c r="KW87" s="93"/>
      <c r="KX87" s="95"/>
      <c r="KY87" s="94"/>
      <c r="KZ87" s="96"/>
      <c r="LA87" s="97"/>
      <c r="LB87" s="97"/>
      <c r="LC87" s="97"/>
      <c r="LD87" s="93"/>
      <c r="LE87" s="95"/>
      <c r="LF87" s="94"/>
      <c r="LG87" s="96"/>
      <c r="LH87" s="97"/>
      <c r="LI87" s="97"/>
      <c r="LJ87" s="97"/>
      <c r="LK87" s="93"/>
      <c r="LL87" s="95"/>
      <c r="LM87" s="94"/>
      <c r="LN87" s="96"/>
      <c r="LO87" s="97"/>
      <c r="LP87" s="97"/>
      <c r="LQ87" s="97"/>
      <c r="LR87" s="93"/>
      <c r="LS87" s="95"/>
      <c r="LT87" s="94"/>
      <c r="LU87" s="96"/>
      <c r="LV87" s="97"/>
      <c r="LW87" s="97"/>
      <c r="LX87" s="97"/>
      <c r="LY87" s="93"/>
      <c r="LZ87" s="95"/>
      <c r="MA87" s="94"/>
      <c r="MB87" s="96"/>
      <c r="MC87" s="97"/>
      <c r="MD87" s="97"/>
      <c r="ME87" s="97"/>
      <c r="MF87" s="93"/>
      <c r="MG87" s="95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92" t="str">
        <f>IF(ISBLANK($GP$3),"",IF(ISBLANK(Tipy!FJ82),0,IF(AND(Tipy!FJ82=Výsledky!$GN$3,Tipy!FL82=Výsledky!$GP$3),50,0)))</f>
        <v/>
      </c>
      <c r="GL88" s="92" t="str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/>
      </c>
      <c r="GM88" s="92" t="str">
        <f>IF(ISBLANK($GP$3),"",IF(OR(Tipy!FM82=Výsledky!$GK$6,Tipy!FM82=Výsledky!$GK$7,Tipy!FM82=Výsledky!$GK$8,Tipy!FM82=Výsledky!$GK$9),30,0))</f>
        <v/>
      </c>
      <c r="GN88" s="92" t="str">
        <f>IF(ISBLANK($GP$3),"",IF(OR(Tipy!FN82=Výsledky!$GN$6,Tipy!FN82=Výsledky!$GN$7,Tipy!FN82=Výsledky!$GN$8,Tipy!FN82=Výsledky!$GN$9),10,0))</f>
        <v/>
      </c>
      <c r="GO88" s="93" t="str">
        <f>IF(ISBLANK($GP$3),"",IF(ISBLANK(Tipy!FJ82),0,IF(OR(AND(Tipy!FJ82=Výsledky!$GN$3,OR(Tipy!FL82=Výsledky!$GP$3+1,Tipy!FL82=Výsledky!$GP$3-1)),AND(Tipy!FL82=Výsledky!$GP$3,OR(Tipy!FJ82=Výsledky!$GN$3+1,Tipy!FJ82=Výsledky!$GN$3-1))),10,0)))</f>
        <v/>
      </c>
      <c r="GP88" s="95" t="str">
        <f>IF(ISBLANK($GP$3),"",IF(ISBLANK(Tipy!FJ82),"-",SUM(GK88:GO88)))</f>
        <v/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92">
        <f>IF(ISBLANK($HD$3),"",IF(ISBLANK(Tipy!FV82),0,IF(AND(Tipy!FV82=Výsledky!$HB$3,Tipy!FX82=Výsledky!$HD$3),50,0)))</f>
        <v>0</v>
      </c>
      <c r="GZ88" s="9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92">
        <f>IF(ISBLANK($HD$3),"",IF(OR(Tipy!FY82=Výsledky!$GY$6,Tipy!FY82=Výsledky!$GY$7,Tipy!FY82=Výsledky!$GY$8,Tipy!FY82=Výsledky!$GY$9),30,0))</f>
        <v>0</v>
      </c>
      <c r="HB88" s="92">
        <f>IF(ISBLANK($HD$3),"",IF(OR(Tipy!FZ82=Výsledky!$HB$6,Tipy!FZ82=Výsledky!$HB$7,Tipy!FZ82=Výsledky!$HB$8,Tipy!FZ82=Výsledky!$HB$9),10,0))</f>
        <v>10</v>
      </c>
      <c r="HC88" s="9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95">
        <f>IF(ISBLANK($HD$3),"",IF(ISBLANK(Tipy!FV82),"-",SUM(GY88:HC88)))</f>
        <v>30</v>
      </c>
      <c r="HE88" s="94"/>
      <c r="HF88" s="92">
        <f>IF(ISBLANK($HK$3),"",IF(ISBLANK(Tipy!GB82),0,IF(AND(Tipy!GB82=Výsledky!$HI$3,Tipy!GD82=Výsledky!$HK$3),50,0)))</f>
        <v>0</v>
      </c>
      <c r="HG88" s="9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92">
        <f>IF(ISBLANK($HK$3),"",IF(OR(Tipy!GE82=Výsledky!$HF$6,Tipy!GE82=Výsledky!$HF$7,Tipy!GE82=Výsledky!$HF$8,Tipy!GE82=Výsledky!$HF$9),30,0))</f>
        <v>0</v>
      </c>
      <c r="HI88" s="92">
        <f>IF(ISBLANK($HK$3),"",IF(OR(Tipy!GF82=Výsledky!$HI$6,Tipy!GF82=Výsledky!$HI$7,Tipy!GF82=Výsledky!$HI$8,Tipy!GF82=Výsledky!$HI$9),10,0))</f>
        <v>0</v>
      </c>
      <c r="HJ88" s="9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95">
        <f>IF(ISBLANK($HK$3),"",IF(ISBLANK(Tipy!GB82),"-",SUM(HF88:HJ88)))</f>
        <v>30</v>
      </c>
      <c r="HL88" s="94"/>
      <c r="HM88" s="92">
        <f>IF(ISBLANK($HR$3),"",IF(ISBLANK(Tipy!GH82),0,IF(AND(Tipy!GH82=Výsledky!$HP$3,Tipy!GJ82=Výsledky!$HR$3),50,0)))</f>
        <v>0</v>
      </c>
      <c r="HN88" s="9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92">
        <f>IF(ISBLANK($HR$3),"",IF(OR(Tipy!GK82=Výsledky!$HM$6,Tipy!GK82=Výsledky!$HM$7,Tipy!GK82=Výsledky!$HM$8,Tipy!GK82=Výsledky!$HM$9),30,0))</f>
        <v>0</v>
      </c>
      <c r="HP88" s="92">
        <f>IF(ISBLANK($HR$3),"",IF(OR(Tipy!GL82=Výsledky!$HP$6,Tipy!GL82=Výsledky!$HP$7,Tipy!GL82=Výsledky!$HP$8,Tipy!GL82=Výsledky!$HP$9),10,0))</f>
        <v>0</v>
      </c>
      <c r="HQ88" s="9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95">
        <f>IF(ISBLANK($HR$3),"",IF(ISBLANK(Tipy!GH82),"-",SUM(HM88:HQ88)))</f>
        <v>0</v>
      </c>
      <c r="HS88" s="94"/>
      <c r="HT88" s="92">
        <f>IF(ISBLANK($HY$3),"",IF(ISBLANK(Tipy!GN82),0,IF(AND(Tipy!GN82=Výsledky!$HW$3,Tipy!GP82=Výsledky!$HY$3),50,0)))</f>
        <v>0</v>
      </c>
      <c r="HU88" s="9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92">
        <f>IF(ISBLANK($HY$3),"",IF(OR(Tipy!GQ82=Výsledky!$HT$6,Tipy!GQ82=Výsledky!$HT$7,Tipy!GQ82=Výsledky!$HT$8,Tipy!GQ82=Výsledky!$HT$9),30,0))</f>
        <v>0</v>
      </c>
      <c r="HW88" s="92">
        <f>IF(ISBLANK($HY$3),"",IF(OR(Tipy!GR82=Výsledky!$HW$6,Tipy!GR82=Výsledky!$HW$7,Tipy!GR82=Výsledky!$HW$8,Tipy!GR82=Výsledky!$HW$9),10,0))</f>
        <v>10</v>
      </c>
      <c r="HX88" s="9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95">
        <f>IF(ISBLANK($HY$3),"",IF(ISBLANK(Tipy!GN82),"-",SUM(HT88:HX88)))</f>
        <v>40</v>
      </c>
      <c r="HZ88" s="94"/>
      <c r="IA88" s="96"/>
      <c r="IB88" s="97"/>
      <c r="IC88" s="97"/>
      <c r="ID88" s="97"/>
      <c r="IE88" s="93"/>
      <c r="IF88" s="95"/>
      <c r="IG88" s="94"/>
      <c r="IH88" s="96"/>
      <c r="II88" s="97"/>
      <c r="IJ88" s="97"/>
      <c r="IK88" s="97"/>
      <c r="IL88" s="93"/>
      <c r="IM88" s="95"/>
      <c r="IN88" s="94"/>
      <c r="IO88" s="96"/>
      <c r="IP88" s="97"/>
      <c r="IQ88" s="97"/>
      <c r="IR88" s="97"/>
      <c r="IS88" s="93"/>
      <c r="IT88" s="95"/>
      <c r="IU88" s="94"/>
      <c r="IV88" s="96"/>
      <c r="IW88" s="97"/>
      <c r="IX88" s="97"/>
      <c r="IY88" s="97"/>
      <c r="IZ88" s="93"/>
      <c r="JA88" s="95"/>
      <c r="JB88" s="94"/>
      <c r="JC88" s="96"/>
      <c r="JD88" s="97"/>
      <c r="JE88" s="97"/>
      <c r="JF88" s="97"/>
      <c r="JG88" s="93"/>
      <c r="JH88" s="95"/>
      <c r="JI88" s="94"/>
      <c r="JJ88" s="96"/>
      <c r="JK88" s="97"/>
      <c r="JL88" s="97"/>
      <c r="JM88" s="97"/>
      <c r="JN88" s="93"/>
      <c r="JO88" s="95"/>
      <c r="JP88" s="94"/>
      <c r="JQ88" s="96"/>
      <c r="JR88" s="97"/>
      <c r="JS88" s="97"/>
      <c r="JT88" s="97"/>
      <c r="JU88" s="93"/>
      <c r="JV88" s="95"/>
      <c r="JW88" s="94"/>
      <c r="JX88" s="96"/>
      <c r="JY88" s="97"/>
      <c r="JZ88" s="97"/>
      <c r="KA88" s="97"/>
      <c r="KB88" s="93"/>
      <c r="KC88" s="95"/>
      <c r="KD88" s="94"/>
      <c r="KE88" s="96"/>
      <c r="KF88" s="97"/>
      <c r="KG88" s="97"/>
      <c r="KH88" s="97"/>
      <c r="KI88" s="93"/>
      <c r="KJ88" s="95"/>
      <c r="KK88" s="94"/>
      <c r="KL88" s="96"/>
      <c r="KM88" s="97"/>
      <c r="KN88" s="97"/>
      <c r="KO88" s="97"/>
      <c r="KP88" s="93"/>
      <c r="KQ88" s="95"/>
      <c r="KR88" s="94"/>
      <c r="KS88" s="96"/>
      <c r="KT88" s="97"/>
      <c r="KU88" s="97"/>
      <c r="KV88" s="97"/>
      <c r="KW88" s="93"/>
      <c r="KX88" s="95"/>
      <c r="KY88" s="94"/>
      <c r="KZ88" s="96"/>
      <c r="LA88" s="97"/>
      <c r="LB88" s="97"/>
      <c r="LC88" s="97"/>
      <c r="LD88" s="93"/>
      <c r="LE88" s="95"/>
      <c r="LF88" s="94"/>
      <c r="LG88" s="96"/>
      <c r="LH88" s="97"/>
      <c r="LI88" s="97"/>
      <c r="LJ88" s="97"/>
      <c r="LK88" s="93"/>
      <c r="LL88" s="95"/>
      <c r="LM88" s="94"/>
      <c r="LN88" s="96"/>
      <c r="LO88" s="97"/>
      <c r="LP88" s="97"/>
      <c r="LQ88" s="97"/>
      <c r="LR88" s="93"/>
      <c r="LS88" s="95"/>
      <c r="LT88" s="94"/>
      <c r="LU88" s="96"/>
      <c r="LV88" s="97"/>
      <c r="LW88" s="97"/>
      <c r="LX88" s="97"/>
      <c r="LY88" s="93"/>
      <c r="LZ88" s="95"/>
      <c r="MA88" s="94"/>
      <c r="MB88" s="96"/>
      <c r="MC88" s="97"/>
      <c r="MD88" s="97"/>
      <c r="ME88" s="97"/>
      <c r="MF88" s="93"/>
      <c r="MG88" s="95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92" t="str">
        <f>IF(ISBLANK($GP$3),"",IF(ISBLANK(Tipy!FJ83),0,IF(AND(Tipy!FJ83=Výsledky!$GN$3,Tipy!FL83=Výsledky!$GP$3),50,0)))</f>
        <v/>
      </c>
      <c r="GL89" s="92" t="str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/>
      </c>
      <c r="GM89" s="92" t="str">
        <f>IF(ISBLANK($GP$3),"",IF(OR(Tipy!FM83=Výsledky!$GK$6,Tipy!FM83=Výsledky!$GK$7,Tipy!FM83=Výsledky!$GK$8,Tipy!FM83=Výsledky!$GK$9),30,0))</f>
        <v/>
      </c>
      <c r="GN89" s="92" t="str">
        <f>IF(ISBLANK($GP$3),"",IF(OR(Tipy!FN83=Výsledky!$GN$6,Tipy!FN83=Výsledky!$GN$7,Tipy!FN83=Výsledky!$GN$8,Tipy!FN83=Výsledky!$GN$9),10,0))</f>
        <v/>
      </c>
      <c r="GO89" s="93" t="str">
        <f>IF(ISBLANK($GP$3),"",IF(ISBLANK(Tipy!FJ83),0,IF(OR(AND(Tipy!FJ83=Výsledky!$GN$3,OR(Tipy!FL83=Výsledky!$GP$3+1,Tipy!FL83=Výsledky!$GP$3-1)),AND(Tipy!FL83=Výsledky!$GP$3,OR(Tipy!FJ83=Výsledky!$GN$3+1,Tipy!FJ83=Výsledky!$GN$3-1))),10,0)))</f>
        <v/>
      </c>
      <c r="GP89" s="95" t="str">
        <f>IF(ISBLANK($GP$3),"",IF(ISBLANK(Tipy!FJ83),"-",SUM(GK89:GO89)))</f>
        <v/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92">
        <f>IF(ISBLANK($HD$3),"",IF(ISBLANK(Tipy!FV83),0,IF(AND(Tipy!FV83=Výsledky!$HB$3,Tipy!FX83=Výsledky!$HD$3),50,0)))</f>
        <v>0</v>
      </c>
      <c r="GZ89" s="9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92">
        <f>IF(ISBLANK($HD$3),"",IF(OR(Tipy!FY83=Výsledky!$GY$6,Tipy!FY83=Výsledky!$GY$7,Tipy!FY83=Výsledky!$GY$8,Tipy!FY83=Výsledky!$GY$9),30,0))</f>
        <v>0</v>
      </c>
      <c r="HB89" s="92">
        <f>IF(ISBLANK($HD$3),"",IF(OR(Tipy!FZ83=Výsledky!$HB$6,Tipy!FZ83=Výsledky!$HB$7,Tipy!FZ83=Výsledky!$HB$8,Tipy!FZ83=Výsledky!$HB$9),10,0))</f>
        <v>0</v>
      </c>
      <c r="HC89" s="9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95" t="str">
        <f>IF(ISBLANK($HD$3),"",IF(ISBLANK(Tipy!FV83),"-",SUM(GY89:HC89)))</f>
        <v>-</v>
      </c>
      <c r="HE89" s="94"/>
      <c r="HF89" s="92">
        <f>IF(ISBLANK($HK$3),"",IF(ISBLANK(Tipy!GB83),0,IF(AND(Tipy!GB83=Výsledky!$HI$3,Tipy!GD83=Výsledky!$HK$3),50,0)))</f>
        <v>0</v>
      </c>
      <c r="HG89" s="9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92">
        <f>IF(ISBLANK($HK$3),"",IF(OR(Tipy!GE83=Výsledky!$HF$6,Tipy!GE83=Výsledky!$HF$7,Tipy!GE83=Výsledky!$HF$8,Tipy!GE83=Výsledky!$HF$9),30,0))</f>
        <v>0</v>
      </c>
      <c r="HI89" s="92">
        <f>IF(ISBLANK($HK$3),"",IF(OR(Tipy!GF83=Výsledky!$HI$6,Tipy!GF83=Výsledky!$HI$7,Tipy!GF83=Výsledky!$HI$8,Tipy!GF83=Výsledky!$HI$9),10,0))</f>
        <v>0</v>
      </c>
      <c r="HJ89" s="9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95" t="str">
        <f>IF(ISBLANK($HK$3),"",IF(ISBLANK(Tipy!GB83),"-",SUM(HF89:HJ89)))</f>
        <v>-</v>
      </c>
      <c r="HL89" s="94"/>
      <c r="HM89" s="92">
        <f>IF(ISBLANK($HR$3),"",IF(ISBLANK(Tipy!GH83),0,IF(AND(Tipy!GH83=Výsledky!$HP$3,Tipy!GJ83=Výsledky!$HR$3),50,0)))</f>
        <v>0</v>
      </c>
      <c r="HN89" s="9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92">
        <f>IF(ISBLANK($HR$3),"",IF(OR(Tipy!GK83=Výsledky!$HM$6,Tipy!GK83=Výsledky!$HM$7,Tipy!GK83=Výsledky!$HM$8,Tipy!GK83=Výsledky!$HM$9),30,0))</f>
        <v>0</v>
      </c>
      <c r="HP89" s="92">
        <f>IF(ISBLANK($HR$3),"",IF(OR(Tipy!GL83=Výsledky!$HP$6,Tipy!GL83=Výsledky!$HP$7,Tipy!GL83=Výsledky!$HP$8,Tipy!GL83=Výsledky!$HP$9),10,0))</f>
        <v>0</v>
      </c>
      <c r="HQ89" s="9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95" t="str">
        <f>IF(ISBLANK($HR$3),"",IF(ISBLANK(Tipy!GH83),"-",SUM(HM89:HQ89)))</f>
        <v>-</v>
      </c>
      <c r="HS89" s="94"/>
      <c r="HT89" s="92">
        <f>IF(ISBLANK($HY$3),"",IF(ISBLANK(Tipy!GN83),0,IF(AND(Tipy!GN83=Výsledky!$HW$3,Tipy!GP83=Výsledky!$HY$3),50,0)))</f>
        <v>0</v>
      </c>
      <c r="HU89" s="9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92">
        <f>IF(ISBLANK($HY$3),"",IF(OR(Tipy!GQ83=Výsledky!$HT$6,Tipy!GQ83=Výsledky!$HT$7,Tipy!GQ83=Výsledky!$HT$8,Tipy!GQ83=Výsledky!$HT$9),30,0))</f>
        <v>0</v>
      </c>
      <c r="HW89" s="92">
        <f>IF(ISBLANK($HY$3),"",IF(OR(Tipy!GR83=Výsledky!$HW$6,Tipy!GR83=Výsledky!$HW$7,Tipy!GR83=Výsledky!$HW$8,Tipy!GR83=Výsledky!$HW$9),10,0))</f>
        <v>0</v>
      </c>
      <c r="HX89" s="9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95" t="str">
        <f>IF(ISBLANK($HY$3),"",IF(ISBLANK(Tipy!GN83),"-",SUM(HT89:HX89)))</f>
        <v>-</v>
      </c>
      <c r="HZ89" s="94"/>
      <c r="IA89" s="96"/>
      <c r="IB89" s="97"/>
      <c r="IC89" s="97"/>
      <c r="ID89" s="97"/>
      <c r="IE89" s="93"/>
      <c r="IF89" s="95"/>
      <c r="IG89" s="94"/>
      <c r="IH89" s="96"/>
      <c r="II89" s="97"/>
      <c r="IJ89" s="97"/>
      <c r="IK89" s="97"/>
      <c r="IL89" s="93"/>
      <c r="IM89" s="95"/>
      <c r="IN89" s="94"/>
      <c r="IO89" s="96"/>
      <c r="IP89" s="97"/>
      <c r="IQ89" s="97"/>
      <c r="IR89" s="97"/>
      <c r="IS89" s="93"/>
      <c r="IT89" s="95"/>
      <c r="IU89" s="94"/>
      <c r="IV89" s="96"/>
      <c r="IW89" s="97"/>
      <c r="IX89" s="97"/>
      <c r="IY89" s="97"/>
      <c r="IZ89" s="93"/>
      <c r="JA89" s="95"/>
      <c r="JB89" s="94"/>
      <c r="JC89" s="96"/>
      <c r="JD89" s="97"/>
      <c r="JE89" s="97"/>
      <c r="JF89" s="97"/>
      <c r="JG89" s="93"/>
      <c r="JH89" s="95"/>
      <c r="JI89" s="94"/>
      <c r="JJ89" s="96"/>
      <c r="JK89" s="97"/>
      <c r="JL89" s="97"/>
      <c r="JM89" s="97"/>
      <c r="JN89" s="93"/>
      <c r="JO89" s="95"/>
      <c r="JP89" s="94"/>
      <c r="JQ89" s="96"/>
      <c r="JR89" s="97"/>
      <c r="JS89" s="97"/>
      <c r="JT89" s="97"/>
      <c r="JU89" s="93"/>
      <c r="JV89" s="95"/>
      <c r="JW89" s="94"/>
      <c r="JX89" s="96"/>
      <c r="JY89" s="97"/>
      <c r="JZ89" s="97"/>
      <c r="KA89" s="97"/>
      <c r="KB89" s="93"/>
      <c r="KC89" s="95"/>
      <c r="KD89" s="94"/>
      <c r="KE89" s="96"/>
      <c r="KF89" s="97"/>
      <c r="KG89" s="97"/>
      <c r="KH89" s="97"/>
      <c r="KI89" s="93"/>
      <c r="KJ89" s="95"/>
      <c r="KK89" s="94"/>
      <c r="KL89" s="96"/>
      <c r="KM89" s="97"/>
      <c r="KN89" s="97"/>
      <c r="KO89" s="97"/>
      <c r="KP89" s="93"/>
      <c r="KQ89" s="95"/>
      <c r="KR89" s="94"/>
      <c r="KS89" s="96"/>
      <c r="KT89" s="97"/>
      <c r="KU89" s="97"/>
      <c r="KV89" s="97"/>
      <c r="KW89" s="93"/>
      <c r="KX89" s="95"/>
      <c r="KY89" s="94"/>
      <c r="KZ89" s="96"/>
      <c r="LA89" s="97"/>
      <c r="LB89" s="97"/>
      <c r="LC89" s="97"/>
      <c r="LD89" s="93"/>
      <c r="LE89" s="95"/>
      <c r="LF89" s="94"/>
      <c r="LG89" s="96"/>
      <c r="LH89" s="97"/>
      <c r="LI89" s="97"/>
      <c r="LJ89" s="97"/>
      <c r="LK89" s="93"/>
      <c r="LL89" s="95"/>
      <c r="LM89" s="94"/>
      <c r="LN89" s="96"/>
      <c r="LO89" s="97"/>
      <c r="LP89" s="97"/>
      <c r="LQ89" s="97"/>
      <c r="LR89" s="93"/>
      <c r="LS89" s="95"/>
      <c r="LT89" s="94"/>
      <c r="LU89" s="96"/>
      <c r="LV89" s="97"/>
      <c r="LW89" s="97"/>
      <c r="LX89" s="97"/>
      <c r="LY89" s="93"/>
      <c r="LZ89" s="95"/>
      <c r="MA89" s="94"/>
      <c r="MB89" s="96"/>
      <c r="MC89" s="97"/>
      <c r="MD89" s="97"/>
      <c r="ME89" s="97"/>
      <c r="MF89" s="93"/>
      <c r="MG89" s="95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92" t="str">
        <f>IF(ISBLANK($GP$3),"",IF(ISBLANK(Tipy!FJ84),0,IF(AND(Tipy!FJ84=Výsledky!$GN$3,Tipy!FL84=Výsledky!$GP$3),50,0)))</f>
        <v/>
      </c>
      <c r="GL90" s="92" t="str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/>
      </c>
      <c r="GM90" s="92" t="str">
        <f>IF(ISBLANK($GP$3),"",IF(OR(Tipy!FM84=Výsledky!$GK$6,Tipy!FM84=Výsledky!$GK$7,Tipy!FM84=Výsledky!$GK$8,Tipy!FM84=Výsledky!$GK$9),30,0))</f>
        <v/>
      </c>
      <c r="GN90" s="92" t="str">
        <f>IF(ISBLANK($GP$3),"",IF(OR(Tipy!FN84=Výsledky!$GN$6,Tipy!FN84=Výsledky!$GN$7,Tipy!FN84=Výsledky!$GN$8,Tipy!FN84=Výsledky!$GN$9),10,0))</f>
        <v/>
      </c>
      <c r="GO90" s="93" t="str">
        <f>IF(ISBLANK($GP$3),"",IF(ISBLANK(Tipy!FJ84),0,IF(OR(AND(Tipy!FJ84=Výsledky!$GN$3,OR(Tipy!FL84=Výsledky!$GP$3+1,Tipy!FL84=Výsledky!$GP$3-1)),AND(Tipy!FL84=Výsledky!$GP$3,OR(Tipy!FJ84=Výsledky!$GN$3+1,Tipy!FJ84=Výsledky!$GN$3-1))),10,0)))</f>
        <v/>
      </c>
      <c r="GP90" s="95" t="str">
        <f>IF(ISBLANK($GP$3),"",IF(ISBLANK(Tipy!FJ84),"-",SUM(GK90:GO90)))</f>
        <v/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92">
        <f>IF(ISBLANK($HD$3),"",IF(ISBLANK(Tipy!FV84),0,IF(AND(Tipy!FV84=Výsledky!$HB$3,Tipy!FX84=Výsledky!$HD$3),50,0)))</f>
        <v>0</v>
      </c>
      <c r="GZ90" s="9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92">
        <f>IF(ISBLANK($HD$3),"",IF(OR(Tipy!FY84=Výsledky!$GY$6,Tipy!FY84=Výsledky!$GY$7,Tipy!FY84=Výsledky!$GY$8,Tipy!FY84=Výsledky!$GY$9),30,0))</f>
        <v>0</v>
      </c>
      <c r="HB90" s="92">
        <f>IF(ISBLANK($HD$3),"",IF(OR(Tipy!FZ84=Výsledky!$HB$6,Tipy!FZ84=Výsledky!$HB$7,Tipy!FZ84=Výsledky!$HB$8,Tipy!FZ84=Výsledky!$HB$9),10,0))</f>
        <v>0</v>
      </c>
      <c r="HC90" s="9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95">
        <f>IF(ISBLANK($HD$3),"",IF(ISBLANK(Tipy!FV84),"-",SUM(GY90:HC90)))</f>
        <v>0</v>
      </c>
      <c r="HE90" s="94"/>
      <c r="HF90" s="92">
        <f>IF(ISBLANK($HK$3),"",IF(ISBLANK(Tipy!GB84),0,IF(AND(Tipy!GB84=Výsledky!$HI$3,Tipy!GD84=Výsledky!$HK$3),50,0)))</f>
        <v>0</v>
      </c>
      <c r="HG90" s="9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92">
        <f>IF(ISBLANK($HK$3),"",IF(OR(Tipy!GE84=Výsledky!$HF$6,Tipy!GE84=Výsledky!$HF$7,Tipy!GE84=Výsledky!$HF$8,Tipy!GE84=Výsledky!$HF$9),30,0))</f>
        <v>0</v>
      </c>
      <c r="HI90" s="92">
        <f>IF(ISBLANK($HK$3),"",IF(OR(Tipy!GF84=Výsledky!$HI$6,Tipy!GF84=Výsledky!$HI$7,Tipy!GF84=Výsledky!$HI$8,Tipy!GF84=Výsledky!$HI$9),10,0))</f>
        <v>0</v>
      </c>
      <c r="HJ90" s="9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95">
        <f>IF(ISBLANK($HK$3),"",IF(ISBLANK(Tipy!GB84),"-",SUM(HF90:HJ90)))</f>
        <v>20</v>
      </c>
      <c r="HL90" s="94"/>
      <c r="HM90" s="92">
        <f>IF(ISBLANK($HR$3),"",IF(ISBLANK(Tipy!GH84),0,IF(AND(Tipy!GH84=Výsledky!$HP$3,Tipy!GJ84=Výsledky!$HR$3),50,0)))</f>
        <v>0</v>
      </c>
      <c r="HN90" s="9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92">
        <f>IF(ISBLANK($HR$3),"",IF(OR(Tipy!GK84=Výsledky!$HM$6,Tipy!GK84=Výsledky!$HM$7,Tipy!GK84=Výsledky!$HM$8,Tipy!GK84=Výsledky!$HM$9),30,0))</f>
        <v>0</v>
      </c>
      <c r="HP90" s="92">
        <f>IF(ISBLANK($HR$3),"",IF(OR(Tipy!GL84=Výsledky!$HP$6,Tipy!GL84=Výsledky!$HP$7,Tipy!GL84=Výsledky!$HP$8,Tipy!GL84=Výsledky!$HP$9),10,0))</f>
        <v>0</v>
      </c>
      <c r="HQ90" s="9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95">
        <f>IF(ISBLANK($HR$3),"",IF(ISBLANK(Tipy!GH84),"-",SUM(HM90:HQ90)))</f>
        <v>20</v>
      </c>
      <c r="HS90" s="94"/>
      <c r="HT90" s="92">
        <f>IF(ISBLANK($HY$3),"",IF(ISBLANK(Tipy!GN84),0,IF(AND(Tipy!GN84=Výsledky!$HW$3,Tipy!GP84=Výsledky!$HY$3),50,0)))</f>
        <v>0</v>
      </c>
      <c r="HU90" s="9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92">
        <f>IF(ISBLANK($HY$3),"",IF(OR(Tipy!GQ84=Výsledky!$HT$6,Tipy!GQ84=Výsledky!$HT$7,Tipy!GQ84=Výsledky!$HT$8,Tipy!GQ84=Výsledky!$HT$9),30,0))</f>
        <v>0</v>
      </c>
      <c r="HW90" s="92">
        <f>IF(ISBLANK($HY$3),"",IF(OR(Tipy!GR84=Výsledky!$HW$6,Tipy!GR84=Výsledky!$HW$7,Tipy!GR84=Výsledky!$HW$8,Tipy!GR84=Výsledky!$HW$9),10,0))</f>
        <v>10</v>
      </c>
      <c r="HX90" s="9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95">
        <f>IF(ISBLANK($HY$3),"",IF(ISBLANK(Tipy!GN84),"-",SUM(HT90:HX90)))</f>
        <v>30</v>
      </c>
      <c r="HZ90" s="94"/>
      <c r="IA90" s="96"/>
      <c r="IB90" s="97"/>
      <c r="IC90" s="97"/>
      <c r="ID90" s="97"/>
      <c r="IE90" s="93"/>
      <c r="IF90" s="95"/>
      <c r="IG90" s="94"/>
      <c r="IH90" s="96"/>
      <c r="II90" s="97"/>
      <c r="IJ90" s="97"/>
      <c r="IK90" s="97"/>
      <c r="IL90" s="93"/>
      <c r="IM90" s="95"/>
      <c r="IN90" s="94"/>
      <c r="IO90" s="96"/>
      <c r="IP90" s="97"/>
      <c r="IQ90" s="97"/>
      <c r="IR90" s="97"/>
      <c r="IS90" s="93"/>
      <c r="IT90" s="95"/>
      <c r="IU90" s="94"/>
      <c r="IV90" s="96"/>
      <c r="IW90" s="97"/>
      <c r="IX90" s="97"/>
      <c r="IY90" s="97"/>
      <c r="IZ90" s="93"/>
      <c r="JA90" s="95"/>
      <c r="JB90" s="94"/>
      <c r="JC90" s="96"/>
      <c r="JD90" s="97"/>
      <c r="JE90" s="97"/>
      <c r="JF90" s="97"/>
      <c r="JG90" s="93"/>
      <c r="JH90" s="95"/>
      <c r="JI90" s="94"/>
      <c r="JJ90" s="96"/>
      <c r="JK90" s="97"/>
      <c r="JL90" s="97"/>
      <c r="JM90" s="97"/>
      <c r="JN90" s="93"/>
      <c r="JO90" s="95"/>
      <c r="JP90" s="94"/>
      <c r="JQ90" s="96"/>
      <c r="JR90" s="97"/>
      <c r="JS90" s="97"/>
      <c r="JT90" s="97"/>
      <c r="JU90" s="93"/>
      <c r="JV90" s="95"/>
      <c r="JW90" s="94"/>
      <c r="JX90" s="96"/>
      <c r="JY90" s="97"/>
      <c r="JZ90" s="97"/>
      <c r="KA90" s="97"/>
      <c r="KB90" s="93"/>
      <c r="KC90" s="95"/>
      <c r="KD90" s="94"/>
      <c r="KE90" s="96"/>
      <c r="KF90" s="97"/>
      <c r="KG90" s="97"/>
      <c r="KH90" s="97"/>
      <c r="KI90" s="93"/>
      <c r="KJ90" s="95"/>
      <c r="KK90" s="94"/>
      <c r="KL90" s="96"/>
      <c r="KM90" s="97"/>
      <c r="KN90" s="97"/>
      <c r="KO90" s="97"/>
      <c r="KP90" s="93"/>
      <c r="KQ90" s="95"/>
      <c r="KR90" s="94"/>
      <c r="KS90" s="96"/>
      <c r="KT90" s="97"/>
      <c r="KU90" s="97"/>
      <c r="KV90" s="97"/>
      <c r="KW90" s="93"/>
      <c r="KX90" s="95"/>
      <c r="KY90" s="94"/>
      <c r="KZ90" s="96"/>
      <c r="LA90" s="97"/>
      <c r="LB90" s="97"/>
      <c r="LC90" s="97"/>
      <c r="LD90" s="93"/>
      <c r="LE90" s="95"/>
      <c r="LF90" s="94"/>
      <c r="LG90" s="96"/>
      <c r="LH90" s="97"/>
      <c r="LI90" s="97"/>
      <c r="LJ90" s="97"/>
      <c r="LK90" s="93"/>
      <c r="LL90" s="95"/>
      <c r="LM90" s="94"/>
      <c r="LN90" s="96"/>
      <c r="LO90" s="97"/>
      <c r="LP90" s="97"/>
      <c r="LQ90" s="97"/>
      <c r="LR90" s="93"/>
      <c r="LS90" s="95"/>
      <c r="LT90" s="94"/>
      <c r="LU90" s="96"/>
      <c r="LV90" s="97"/>
      <c r="LW90" s="97"/>
      <c r="LX90" s="97"/>
      <c r="LY90" s="93"/>
      <c r="LZ90" s="95"/>
      <c r="MA90" s="94"/>
      <c r="MB90" s="96"/>
      <c r="MC90" s="97"/>
      <c r="MD90" s="97"/>
      <c r="ME90" s="97"/>
      <c r="MF90" s="93"/>
      <c r="MG90" s="95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92" t="str">
        <f>IF(ISBLANK($GP$3),"",IF(ISBLANK(Tipy!FJ85),0,IF(AND(Tipy!FJ85=Výsledky!$GN$3,Tipy!FL85=Výsledky!$GP$3),50,0)))</f>
        <v/>
      </c>
      <c r="GL91" s="92" t="str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/>
      </c>
      <c r="GM91" s="92" t="str">
        <f>IF(ISBLANK($GP$3),"",IF(OR(Tipy!FM85=Výsledky!$GK$6,Tipy!FM85=Výsledky!$GK$7,Tipy!FM85=Výsledky!$GK$8,Tipy!FM85=Výsledky!$GK$9),30,0))</f>
        <v/>
      </c>
      <c r="GN91" s="92" t="str">
        <f>IF(ISBLANK($GP$3),"",IF(OR(Tipy!FN85=Výsledky!$GN$6,Tipy!FN85=Výsledky!$GN$7,Tipy!FN85=Výsledky!$GN$8,Tipy!FN85=Výsledky!$GN$9),10,0))</f>
        <v/>
      </c>
      <c r="GO91" s="93" t="str">
        <f>IF(ISBLANK($GP$3),"",IF(ISBLANK(Tipy!FJ85),0,IF(OR(AND(Tipy!FJ85=Výsledky!$GN$3,OR(Tipy!FL85=Výsledky!$GP$3+1,Tipy!FL85=Výsledky!$GP$3-1)),AND(Tipy!FL85=Výsledky!$GP$3,OR(Tipy!FJ85=Výsledky!$GN$3+1,Tipy!FJ85=Výsledky!$GN$3-1))),10,0)))</f>
        <v/>
      </c>
      <c r="GP91" s="95" t="str">
        <f>IF(ISBLANK($GP$3),"",IF(ISBLANK(Tipy!FJ85),"-",SUM(GK91:GO91)))</f>
        <v/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92">
        <f>IF(ISBLANK($HD$3),"",IF(ISBLANK(Tipy!FV85),0,IF(AND(Tipy!FV85=Výsledky!$HB$3,Tipy!FX85=Výsledky!$HD$3),50,0)))</f>
        <v>0</v>
      </c>
      <c r="GZ91" s="9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92">
        <f>IF(ISBLANK($HD$3),"",IF(OR(Tipy!FY85=Výsledky!$GY$6,Tipy!FY85=Výsledky!$GY$7,Tipy!FY85=Výsledky!$GY$8,Tipy!FY85=Výsledky!$GY$9),30,0))</f>
        <v>0</v>
      </c>
      <c r="HB91" s="92">
        <f>IF(ISBLANK($HD$3),"",IF(OR(Tipy!FZ85=Výsledky!$HB$6,Tipy!FZ85=Výsledky!$HB$7,Tipy!FZ85=Výsledky!$HB$8,Tipy!FZ85=Výsledky!$HB$9),10,0))</f>
        <v>0</v>
      </c>
      <c r="HC91" s="9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95">
        <f>IF(ISBLANK($HD$3),"",IF(ISBLANK(Tipy!FV85),"-",SUM(GY91:HC91)))</f>
        <v>0</v>
      </c>
      <c r="HE91" s="94"/>
      <c r="HF91" s="92">
        <f>IF(ISBLANK($HK$3),"",IF(ISBLANK(Tipy!GB85),0,IF(AND(Tipy!GB85=Výsledky!$HI$3,Tipy!GD85=Výsledky!$HK$3),50,0)))</f>
        <v>0</v>
      </c>
      <c r="HG91" s="9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92">
        <f>IF(ISBLANK($HK$3),"",IF(OR(Tipy!GE85=Výsledky!$HF$6,Tipy!GE85=Výsledky!$HF$7,Tipy!GE85=Výsledky!$HF$8,Tipy!GE85=Výsledky!$HF$9),30,0))</f>
        <v>30</v>
      </c>
      <c r="HI91" s="92">
        <f>IF(ISBLANK($HK$3),"",IF(OR(Tipy!GF85=Výsledky!$HI$6,Tipy!GF85=Výsledky!$HI$7,Tipy!GF85=Výsledky!$HI$8,Tipy!GF85=Výsledky!$HI$9),10,0))</f>
        <v>0</v>
      </c>
      <c r="HJ91" s="9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95">
        <f>IF(ISBLANK($HK$3),"",IF(ISBLANK(Tipy!GB85),"-",SUM(HF91:HJ91)))</f>
        <v>50</v>
      </c>
      <c r="HL91" s="94"/>
      <c r="HM91" s="92">
        <f>IF(ISBLANK($HR$3),"",IF(ISBLANK(Tipy!GH85),0,IF(AND(Tipy!GH85=Výsledky!$HP$3,Tipy!GJ85=Výsledky!$HR$3),50,0)))</f>
        <v>0</v>
      </c>
      <c r="HN91" s="9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92">
        <f>IF(ISBLANK($HR$3),"",IF(OR(Tipy!GK85=Výsledky!$HM$6,Tipy!GK85=Výsledky!$HM$7,Tipy!GK85=Výsledky!$HM$8,Tipy!GK85=Výsledky!$HM$9),30,0))</f>
        <v>0</v>
      </c>
      <c r="HP91" s="92">
        <f>IF(ISBLANK($HR$3),"",IF(OR(Tipy!GL85=Výsledky!$HP$6,Tipy!GL85=Výsledky!$HP$7,Tipy!GL85=Výsledky!$HP$8,Tipy!GL85=Výsledky!$HP$9),10,0))</f>
        <v>0</v>
      </c>
      <c r="HQ91" s="9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95">
        <f>IF(ISBLANK($HR$3),"",IF(ISBLANK(Tipy!GH85),"-",SUM(HM91:HQ91)))</f>
        <v>0</v>
      </c>
      <c r="HS91" s="94"/>
      <c r="HT91" s="92">
        <f>IF(ISBLANK($HY$3),"",IF(ISBLANK(Tipy!GN85),0,IF(AND(Tipy!GN85=Výsledky!$HW$3,Tipy!GP85=Výsledky!$HY$3),50,0)))</f>
        <v>0</v>
      </c>
      <c r="HU91" s="9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92">
        <f>IF(ISBLANK($HY$3),"",IF(OR(Tipy!GQ85=Výsledky!$HT$6,Tipy!GQ85=Výsledky!$HT$7,Tipy!GQ85=Výsledky!$HT$8,Tipy!GQ85=Výsledky!$HT$9),30,0))</f>
        <v>0</v>
      </c>
      <c r="HW91" s="92">
        <f>IF(ISBLANK($HY$3),"",IF(OR(Tipy!GR85=Výsledky!$HW$6,Tipy!GR85=Výsledky!$HW$7,Tipy!GR85=Výsledky!$HW$8,Tipy!GR85=Výsledky!$HW$9),10,0))</f>
        <v>10</v>
      </c>
      <c r="HX91" s="9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95">
        <f>IF(ISBLANK($HY$3),"",IF(ISBLANK(Tipy!GN85),"-",SUM(HT91:HX91)))</f>
        <v>30</v>
      </c>
      <c r="HZ91" s="94"/>
      <c r="IA91" s="96"/>
      <c r="IB91" s="97"/>
      <c r="IC91" s="97"/>
      <c r="ID91" s="97"/>
      <c r="IE91" s="93"/>
      <c r="IF91" s="95"/>
      <c r="IG91" s="94"/>
      <c r="IH91" s="96"/>
      <c r="II91" s="97"/>
      <c r="IJ91" s="97"/>
      <c r="IK91" s="97"/>
      <c r="IL91" s="93"/>
      <c r="IM91" s="95"/>
      <c r="IN91" s="94"/>
      <c r="IO91" s="96"/>
      <c r="IP91" s="97"/>
      <c r="IQ91" s="97"/>
      <c r="IR91" s="97"/>
      <c r="IS91" s="93"/>
      <c r="IT91" s="95"/>
      <c r="IU91" s="94"/>
      <c r="IV91" s="96"/>
      <c r="IW91" s="97"/>
      <c r="IX91" s="97"/>
      <c r="IY91" s="97"/>
      <c r="IZ91" s="93"/>
      <c r="JA91" s="95"/>
      <c r="JB91" s="94"/>
      <c r="JC91" s="96"/>
      <c r="JD91" s="97"/>
      <c r="JE91" s="97"/>
      <c r="JF91" s="97"/>
      <c r="JG91" s="93"/>
      <c r="JH91" s="95"/>
      <c r="JI91" s="94"/>
      <c r="JJ91" s="96"/>
      <c r="JK91" s="97"/>
      <c r="JL91" s="97"/>
      <c r="JM91" s="97"/>
      <c r="JN91" s="93"/>
      <c r="JO91" s="95"/>
      <c r="JP91" s="94"/>
      <c r="JQ91" s="96"/>
      <c r="JR91" s="97"/>
      <c r="JS91" s="97"/>
      <c r="JT91" s="97"/>
      <c r="JU91" s="93"/>
      <c r="JV91" s="95"/>
      <c r="JW91" s="94"/>
      <c r="JX91" s="96"/>
      <c r="JY91" s="97"/>
      <c r="JZ91" s="97"/>
      <c r="KA91" s="97"/>
      <c r="KB91" s="93"/>
      <c r="KC91" s="95"/>
      <c r="KD91" s="94"/>
      <c r="KE91" s="96"/>
      <c r="KF91" s="97"/>
      <c r="KG91" s="97"/>
      <c r="KH91" s="97"/>
      <c r="KI91" s="93"/>
      <c r="KJ91" s="95"/>
      <c r="KK91" s="94"/>
      <c r="KL91" s="96"/>
      <c r="KM91" s="97"/>
      <c r="KN91" s="97"/>
      <c r="KO91" s="97"/>
      <c r="KP91" s="93"/>
      <c r="KQ91" s="95"/>
      <c r="KR91" s="94"/>
      <c r="KS91" s="96"/>
      <c r="KT91" s="97"/>
      <c r="KU91" s="97"/>
      <c r="KV91" s="97"/>
      <c r="KW91" s="93"/>
      <c r="KX91" s="95"/>
      <c r="KY91" s="94"/>
      <c r="KZ91" s="96"/>
      <c r="LA91" s="97"/>
      <c r="LB91" s="97"/>
      <c r="LC91" s="97"/>
      <c r="LD91" s="93"/>
      <c r="LE91" s="95"/>
      <c r="LF91" s="94"/>
      <c r="LG91" s="96"/>
      <c r="LH91" s="97"/>
      <c r="LI91" s="97"/>
      <c r="LJ91" s="97"/>
      <c r="LK91" s="93"/>
      <c r="LL91" s="95"/>
      <c r="LM91" s="94"/>
      <c r="LN91" s="96"/>
      <c r="LO91" s="97"/>
      <c r="LP91" s="97"/>
      <c r="LQ91" s="97"/>
      <c r="LR91" s="93"/>
      <c r="LS91" s="95"/>
      <c r="LT91" s="94"/>
      <c r="LU91" s="96"/>
      <c r="LV91" s="97"/>
      <c r="LW91" s="97"/>
      <c r="LX91" s="97"/>
      <c r="LY91" s="93"/>
      <c r="LZ91" s="95"/>
      <c r="MA91" s="94"/>
      <c r="MB91" s="96"/>
      <c r="MC91" s="97"/>
      <c r="MD91" s="97"/>
      <c r="ME91" s="97"/>
      <c r="MF91" s="93"/>
      <c r="MG91" s="95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92" t="str">
        <f>IF(ISBLANK($GP$3),"",IF(ISBLANK(Tipy!FJ86),0,IF(AND(Tipy!FJ86=Výsledky!$GN$3,Tipy!FL86=Výsledky!$GP$3),50,0)))</f>
        <v/>
      </c>
      <c r="GL92" s="92" t="str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/>
      </c>
      <c r="GM92" s="92" t="str">
        <f>IF(ISBLANK($GP$3),"",IF(OR(Tipy!FM86=Výsledky!$GK$6,Tipy!FM86=Výsledky!$GK$7,Tipy!FM86=Výsledky!$GK$8,Tipy!FM86=Výsledky!$GK$9),30,0))</f>
        <v/>
      </c>
      <c r="GN92" s="92" t="str">
        <f>IF(ISBLANK($GP$3),"",IF(OR(Tipy!FN86=Výsledky!$GN$6,Tipy!FN86=Výsledky!$GN$7,Tipy!FN86=Výsledky!$GN$8,Tipy!FN86=Výsledky!$GN$9),10,0))</f>
        <v/>
      </c>
      <c r="GO92" s="93" t="str">
        <f>IF(ISBLANK($GP$3),"",IF(ISBLANK(Tipy!FJ86),0,IF(OR(AND(Tipy!FJ86=Výsledky!$GN$3,OR(Tipy!FL86=Výsledky!$GP$3+1,Tipy!FL86=Výsledky!$GP$3-1)),AND(Tipy!FL86=Výsledky!$GP$3,OR(Tipy!FJ86=Výsledky!$GN$3+1,Tipy!FJ86=Výsledky!$GN$3-1))),10,0)))</f>
        <v/>
      </c>
      <c r="GP92" s="95" t="str">
        <f>IF(ISBLANK($GP$3),"",IF(ISBLANK(Tipy!FJ86),"-",SUM(GK92:GO92)))</f>
        <v/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92">
        <f>IF(ISBLANK($HD$3),"",IF(ISBLANK(Tipy!FV86),0,IF(AND(Tipy!FV86=Výsledky!$HB$3,Tipy!FX86=Výsledky!$HD$3),50,0)))</f>
        <v>0</v>
      </c>
      <c r="GZ92" s="9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92">
        <f>IF(ISBLANK($HD$3),"",IF(OR(Tipy!FY86=Výsledky!$GY$6,Tipy!FY86=Výsledky!$GY$7,Tipy!FY86=Výsledky!$GY$8,Tipy!FY86=Výsledky!$GY$9),30,0))</f>
        <v>0</v>
      </c>
      <c r="HB92" s="92">
        <f>IF(ISBLANK($HD$3),"",IF(OR(Tipy!FZ86=Výsledky!$HB$6,Tipy!FZ86=Výsledky!$HB$7,Tipy!FZ86=Výsledky!$HB$8,Tipy!FZ86=Výsledky!$HB$9),10,0))</f>
        <v>0</v>
      </c>
      <c r="HC92" s="9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95" t="str">
        <f>IF(ISBLANK($HD$3),"",IF(ISBLANK(Tipy!FV86),"-",SUM(GY92:HC92)))</f>
        <v>-</v>
      </c>
      <c r="HE92" s="94"/>
      <c r="HF92" s="92">
        <f>IF(ISBLANK($HK$3),"",IF(ISBLANK(Tipy!GB86),0,IF(AND(Tipy!GB86=Výsledky!$HI$3,Tipy!GD86=Výsledky!$HK$3),50,0)))</f>
        <v>0</v>
      </c>
      <c r="HG92" s="9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92">
        <f>IF(ISBLANK($HK$3),"",IF(OR(Tipy!GE86=Výsledky!$HF$6,Tipy!GE86=Výsledky!$HF$7,Tipy!GE86=Výsledky!$HF$8,Tipy!GE86=Výsledky!$HF$9),30,0))</f>
        <v>0</v>
      </c>
      <c r="HI92" s="92">
        <f>IF(ISBLANK($HK$3),"",IF(OR(Tipy!GF86=Výsledky!$HI$6,Tipy!GF86=Výsledky!$HI$7,Tipy!GF86=Výsledky!$HI$8,Tipy!GF86=Výsledky!$HI$9),10,0))</f>
        <v>0</v>
      </c>
      <c r="HJ92" s="9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95" t="str">
        <f>IF(ISBLANK($HK$3),"",IF(ISBLANK(Tipy!GB86),"-",SUM(HF92:HJ92)))</f>
        <v>-</v>
      </c>
      <c r="HL92" s="94"/>
      <c r="HM92" s="92">
        <f>IF(ISBLANK($HR$3),"",IF(ISBLANK(Tipy!GH86),0,IF(AND(Tipy!GH86=Výsledky!$HP$3,Tipy!GJ86=Výsledky!$HR$3),50,0)))</f>
        <v>0</v>
      </c>
      <c r="HN92" s="9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92">
        <f>IF(ISBLANK($HR$3),"",IF(OR(Tipy!GK86=Výsledky!$HM$6,Tipy!GK86=Výsledky!$HM$7,Tipy!GK86=Výsledky!$HM$8,Tipy!GK86=Výsledky!$HM$9),30,0))</f>
        <v>0</v>
      </c>
      <c r="HP92" s="92">
        <f>IF(ISBLANK($HR$3),"",IF(OR(Tipy!GL86=Výsledky!$HP$6,Tipy!GL86=Výsledky!$HP$7,Tipy!GL86=Výsledky!$HP$8,Tipy!GL86=Výsledky!$HP$9),10,0))</f>
        <v>0</v>
      </c>
      <c r="HQ92" s="9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95">
        <f>IF(ISBLANK($HR$3),"",IF(ISBLANK(Tipy!GH86),"-",SUM(HM92:HQ92)))</f>
        <v>0</v>
      </c>
      <c r="HS92" s="94"/>
      <c r="HT92" s="92">
        <f>IF(ISBLANK($HY$3),"",IF(ISBLANK(Tipy!GN86),0,IF(AND(Tipy!GN86=Výsledky!$HW$3,Tipy!GP86=Výsledky!$HY$3),50,0)))</f>
        <v>0</v>
      </c>
      <c r="HU92" s="9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92">
        <f>IF(ISBLANK($HY$3),"",IF(OR(Tipy!GQ86=Výsledky!$HT$6,Tipy!GQ86=Výsledky!$HT$7,Tipy!GQ86=Výsledky!$HT$8,Tipy!GQ86=Výsledky!$HT$9),30,0))</f>
        <v>30</v>
      </c>
      <c r="HW92" s="92">
        <f>IF(ISBLANK($HY$3),"",IF(OR(Tipy!GR86=Výsledky!$HW$6,Tipy!GR86=Výsledky!$HW$7,Tipy!GR86=Výsledky!$HW$8,Tipy!GR86=Výsledky!$HW$9),10,0))</f>
        <v>10</v>
      </c>
      <c r="HX92" s="9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95">
        <f>IF(ISBLANK($HY$3),"",IF(ISBLANK(Tipy!GN86),"-",SUM(HT92:HX92)))</f>
        <v>70</v>
      </c>
      <c r="HZ92" s="94"/>
      <c r="IA92" s="96"/>
      <c r="IB92" s="97"/>
      <c r="IC92" s="97"/>
      <c r="ID92" s="97"/>
      <c r="IE92" s="93"/>
      <c r="IF92" s="95"/>
      <c r="IG92" s="94"/>
      <c r="IH92" s="96"/>
      <c r="II92" s="97"/>
      <c r="IJ92" s="97"/>
      <c r="IK92" s="97"/>
      <c r="IL92" s="93"/>
      <c r="IM92" s="95"/>
      <c r="IN92" s="94"/>
      <c r="IO92" s="96"/>
      <c r="IP92" s="97"/>
      <c r="IQ92" s="97"/>
      <c r="IR92" s="97"/>
      <c r="IS92" s="93"/>
      <c r="IT92" s="95"/>
      <c r="IU92" s="94"/>
      <c r="IV92" s="96"/>
      <c r="IW92" s="97"/>
      <c r="IX92" s="97"/>
      <c r="IY92" s="97"/>
      <c r="IZ92" s="93"/>
      <c r="JA92" s="95"/>
      <c r="JB92" s="94"/>
      <c r="JC92" s="96"/>
      <c r="JD92" s="97"/>
      <c r="JE92" s="97"/>
      <c r="JF92" s="97"/>
      <c r="JG92" s="93"/>
      <c r="JH92" s="95"/>
      <c r="JI92" s="94"/>
      <c r="JJ92" s="96"/>
      <c r="JK92" s="97"/>
      <c r="JL92" s="97"/>
      <c r="JM92" s="97"/>
      <c r="JN92" s="93"/>
      <c r="JO92" s="95"/>
      <c r="JP92" s="94"/>
      <c r="JQ92" s="96"/>
      <c r="JR92" s="97"/>
      <c r="JS92" s="97"/>
      <c r="JT92" s="97"/>
      <c r="JU92" s="93"/>
      <c r="JV92" s="95"/>
      <c r="JW92" s="94"/>
      <c r="JX92" s="96"/>
      <c r="JY92" s="97"/>
      <c r="JZ92" s="97"/>
      <c r="KA92" s="97"/>
      <c r="KB92" s="93"/>
      <c r="KC92" s="95"/>
      <c r="KD92" s="94"/>
      <c r="KE92" s="96"/>
      <c r="KF92" s="97"/>
      <c r="KG92" s="97"/>
      <c r="KH92" s="97"/>
      <c r="KI92" s="93"/>
      <c r="KJ92" s="95"/>
      <c r="KK92" s="94"/>
      <c r="KL92" s="96"/>
      <c r="KM92" s="97"/>
      <c r="KN92" s="97"/>
      <c r="KO92" s="97"/>
      <c r="KP92" s="93"/>
      <c r="KQ92" s="95"/>
      <c r="KR92" s="94"/>
      <c r="KS92" s="96"/>
      <c r="KT92" s="97"/>
      <c r="KU92" s="97"/>
      <c r="KV92" s="97"/>
      <c r="KW92" s="93"/>
      <c r="KX92" s="95"/>
      <c r="KY92" s="94"/>
      <c r="KZ92" s="96"/>
      <c r="LA92" s="97"/>
      <c r="LB92" s="97"/>
      <c r="LC92" s="97"/>
      <c r="LD92" s="93"/>
      <c r="LE92" s="95"/>
      <c r="LF92" s="94"/>
      <c r="LG92" s="96"/>
      <c r="LH92" s="97"/>
      <c r="LI92" s="97"/>
      <c r="LJ92" s="97"/>
      <c r="LK92" s="93"/>
      <c r="LL92" s="95"/>
      <c r="LM92" s="94"/>
      <c r="LN92" s="96"/>
      <c r="LO92" s="97"/>
      <c r="LP92" s="97"/>
      <c r="LQ92" s="97"/>
      <c r="LR92" s="93"/>
      <c r="LS92" s="95"/>
      <c r="LT92" s="94"/>
      <c r="LU92" s="96"/>
      <c r="LV92" s="97"/>
      <c r="LW92" s="97"/>
      <c r="LX92" s="97"/>
      <c r="LY92" s="93"/>
      <c r="LZ92" s="95"/>
      <c r="MA92" s="94"/>
      <c r="MB92" s="96"/>
      <c r="MC92" s="97"/>
      <c r="MD92" s="97"/>
      <c r="ME92" s="97"/>
      <c r="MF92" s="93"/>
      <c r="MG92" s="95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92" t="str">
        <f>IF(ISBLANK($GP$3),"",IF(ISBLANK(Tipy!FJ87),0,IF(AND(Tipy!FJ87=Výsledky!$GN$3,Tipy!FL87=Výsledky!$GP$3),50,0)))</f>
        <v/>
      </c>
      <c r="GL93" s="92" t="str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/>
      </c>
      <c r="GM93" s="92" t="str">
        <f>IF(ISBLANK($GP$3),"",IF(OR(Tipy!FM87=Výsledky!$GK$6,Tipy!FM87=Výsledky!$GK$7,Tipy!FM87=Výsledky!$GK$8,Tipy!FM87=Výsledky!$GK$9),30,0))</f>
        <v/>
      </c>
      <c r="GN93" s="92" t="str">
        <f>IF(ISBLANK($GP$3),"",IF(OR(Tipy!FN87=Výsledky!$GN$6,Tipy!FN87=Výsledky!$GN$7,Tipy!FN87=Výsledky!$GN$8,Tipy!FN87=Výsledky!$GN$9),10,0))</f>
        <v/>
      </c>
      <c r="GO93" s="93" t="str">
        <f>IF(ISBLANK($GP$3),"",IF(ISBLANK(Tipy!FJ87),0,IF(OR(AND(Tipy!FJ87=Výsledky!$GN$3,OR(Tipy!FL87=Výsledky!$GP$3+1,Tipy!FL87=Výsledky!$GP$3-1)),AND(Tipy!FL87=Výsledky!$GP$3,OR(Tipy!FJ87=Výsledky!$GN$3+1,Tipy!FJ87=Výsledky!$GN$3-1))),10,0)))</f>
        <v/>
      </c>
      <c r="GP93" s="95" t="str">
        <f>IF(ISBLANK($GP$3),"",IF(ISBLANK(Tipy!FJ87),"-",SUM(GK93:GO93)))</f>
        <v/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92">
        <f>IF(ISBLANK($HD$3),"",IF(ISBLANK(Tipy!FV87),0,IF(AND(Tipy!FV87=Výsledky!$HB$3,Tipy!FX87=Výsledky!$HD$3),50,0)))</f>
        <v>0</v>
      </c>
      <c r="GZ93" s="9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92">
        <f>IF(ISBLANK($HD$3),"",IF(OR(Tipy!FY87=Výsledky!$GY$6,Tipy!FY87=Výsledky!$GY$7,Tipy!FY87=Výsledky!$GY$8,Tipy!FY87=Výsledky!$GY$9),30,0))</f>
        <v>0</v>
      </c>
      <c r="HB93" s="92">
        <f>IF(ISBLANK($HD$3),"",IF(OR(Tipy!FZ87=Výsledky!$HB$6,Tipy!FZ87=Výsledky!$HB$7,Tipy!FZ87=Výsledky!$HB$8,Tipy!FZ87=Výsledky!$HB$9),10,0))</f>
        <v>0</v>
      </c>
      <c r="HC93" s="9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95" t="str">
        <f>IF(ISBLANK($HD$3),"",IF(ISBLANK(Tipy!FV87),"-",SUM(GY93:HC93)))</f>
        <v>-</v>
      </c>
      <c r="HE93" s="94"/>
      <c r="HF93" s="92">
        <f>IF(ISBLANK($HK$3),"",IF(ISBLANK(Tipy!GB87),0,IF(AND(Tipy!GB87=Výsledky!$HI$3,Tipy!GD87=Výsledky!$HK$3),50,0)))</f>
        <v>0</v>
      </c>
      <c r="HG93" s="9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92">
        <f>IF(ISBLANK($HK$3),"",IF(OR(Tipy!GE87=Výsledky!$HF$6,Tipy!GE87=Výsledky!$HF$7,Tipy!GE87=Výsledky!$HF$8,Tipy!GE87=Výsledky!$HF$9),30,0))</f>
        <v>0</v>
      </c>
      <c r="HI93" s="92">
        <f>IF(ISBLANK($HK$3),"",IF(OR(Tipy!GF87=Výsledky!$HI$6,Tipy!GF87=Výsledky!$HI$7,Tipy!GF87=Výsledky!$HI$8,Tipy!GF87=Výsledky!$HI$9),10,0))</f>
        <v>0</v>
      </c>
      <c r="HJ93" s="9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95" t="str">
        <f>IF(ISBLANK($HK$3),"",IF(ISBLANK(Tipy!GB87),"-",SUM(HF93:HJ93)))</f>
        <v>-</v>
      </c>
      <c r="HL93" s="94"/>
      <c r="HM93" s="92">
        <f>IF(ISBLANK($HR$3),"",IF(ISBLANK(Tipy!GH87),0,IF(AND(Tipy!GH87=Výsledky!$HP$3,Tipy!GJ87=Výsledky!$HR$3),50,0)))</f>
        <v>0</v>
      </c>
      <c r="HN93" s="9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92">
        <f>IF(ISBLANK($HR$3),"",IF(OR(Tipy!GK87=Výsledky!$HM$6,Tipy!GK87=Výsledky!$HM$7,Tipy!GK87=Výsledky!$HM$8,Tipy!GK87=Výsledky!$HM$9),30,0))</f>
        <v>0</v>
      </c>
      <c r="HP93" s="92">
        <f>IF(ISBLANK($HR$3),"",IF(OR(Tipy!GL87=Výsledky!$HP$6,Tipy!GL87=Výsledky!$HP$7,Tipy!GL87=Výsledky!$HP$8,Tipy!GL87=Výsledky!$HP$9),10,0))</f>
        <v>0</v>
      </c>
      <c r="HQ93" s="9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95" t="str">
        <f>IF(ISBLANK($HR$3),"",IF(ISBLANK(Tipy!GH87),"-",SUM(HM93:HQ93)))</f>
        <v>-</v>
      </c>
      <c r="HS93" s="94"/>
      <c r="HT93" s="92">
        <f>IF(ISBLANK($HY$3),"",IF(ISBLANK(Tipy!GN87),0,IF(AND(Tipy!GN87=Výsledky!$HW$3,Tipy!GP87=Výsledky!$HY$3),50,0)))</f>
        <v>0</v>
      </c>
      <c r="HU93" s="9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92">
        <f>IF(ISBLANK($HY$3),"",IF(OR(Tipy!GQ87=Výsledky!$HT$6,Tipy!GQ87=Výsledky!$HT$7,Tipy!GQ87=Výsledky!$HT$8,Tipy!GQ87=Výsledky!$HT$9),30,0))</f>
        <v>0</v>
      </c>
      <c r="HW93" s="92">
        <f>IF(ISBLANK($HY$3),"",IF(OR(Tipy!GR87=Výsledky!$HW$6,Tipy!GR87=Výsledky!$HW$7,Tipy!GR87=Výsledky!$HW$8,Tipy!GR87=Výsledky!$HW$9),10,0))</f>
        <v>0</v>
      </c>
      <c r="HX93" s="9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95" t="str">
        <f>IF(ISBLANK($HY$3),"",IF(ISBLANK(Tipy!GN87),"-",SUM(HT93:HX93)))</f>
        <v>-</v>
      </c>
      <c r="HZ93" s="94"/>
      <c r="IA93" s="96"/>
      <c r="IB93" s="97"/>
      <c r="IC93" s="97"/>
      <c r="ID93" s="97"/>
      <c r="IE93" s="93"/>
      <c r="IF93" s="95"/>
      <c r="IG93" s="94"/>
      <c r="IH93" s="96"/>
      <c r="II93" s="97"/>
      <c r="IJ93" s="97"/>
      <c r="IK93" s="97"/>
      <c r="IL93" s="93"/>
      <c r="IM93" s="95"/>
      <c r="IN93" s="94"/>
      <c r="IO93" s="96"/>
      <c r="IP93" s="97"/>
      <c r="IQ93" s="97"/>
      <c r="IR93" s="97"/>
      <c r="IS93" s="93"/>
      <c r="IT93" s="95"/>
      <c r="IU93" s="94"/>
      <c r="IV93" s="96"/>
      <c r="IW93" s="97"/>
      <c r="IX93" s="97"/>
      <c r="IY93" s="97"/>
      <c r="IZ93" s="93"/>
      <c r="JA93" s="95"/>
      <c r="JB93" s="94"/>
      <c r="JC93" s="96"/>
      <c r="JD93" s="97"/>
      <c r="JE93" s="97"/>
      <c r="JF93" s="97"/>
      <c r="JG93" s="93"/>
      <c r="JH93" s="95"/>
      <c r="JI93" s="94"/>
      <c r="JJ93" s="96"/>
      <c r="JK93" s="97"/>
      <c r="JL93" s="97"/>
      <c r="JM93" s="97"/>
      <c r="JN93" s="93"/>
      <c r="JO93" s="95"/>
      <c r="JP93" s="94"/>
      <c r="JQ93" s="96"/>
      <c r="JR93" s="97"/>
      <c r="JS93" s="97"/>
      <c r="JT93" s="97"/>
      <c r="JU93" s="93"/>
      <c r="JV93" s="95"/>
      <c r="JW93" s="94"/>
      <c r="JX93" s="96"/>
      <c r="JY93" s="97"/>
      <c r="JZ93" s="97"/>
      <c r="KA93" s="97"/>
      <c r="KB93" s="93"/>
      <c r="KC93" s="95"/>
      <c r="KD93" s="94"/>
      <c r="KE93" s="96"/>
      <c r="KF93" s="97"/>
      <c r="KG93" s="97"/>
      <c r="KH93" s="97"/>
      <c r="KI93" s="93"/>
      <c r="KJ93" s="95"/>
      <c r="KK93" s="94"/>
      <c r="KL93" s="96"/>
      <c r="KM93" s="97"/>
      <c r="KN93" s="97"/>
      <c r="KO93" s="97"/>
      <c r="KP93" s="93"/>
      <c r="KQ93" s="95"/>
      <c r="KR93" s="94"/>
      <c r="KS93" s="96"/>
      <c r="KT93" s="97"/>
      <c r="KU93" s="97"/>
      <c r="KV93" s="97"/>
      <c r="KW93" s="93"/>
      <c r="KX93" s="95"/>
      <c r="KY93" s="94"/>
      <c r="KZ93" s="96"/>
      <c r="LA93" s="97"/>
      <c r="LB93" s="97"/>
      <c r="LC93" s="97"/>
      <c r="LD93" s="93"/>
      <c r="LE93" s="95"/>
      <c r="LF93" s="94"/>
      <c r="LG93" s="96"/>
      <c r="LH93" s="97"/>
      <c r="LI93" s="97"/>
      <c r="LJ93" s="97"/>
      <c r="LK93" s="93"/>
      <c r="LL93" s="95"/>
      <c r="LM93" s="94"/>
      <c r="LN93" s="96"/>
      <c r="LO93" s="97"/>
      <c r="LP93" s="97"/>
      <c r="LQ93" s="97"/>
      <c r="LR93" s="93"/>
      <c r="LS93" s="95"/>
      <c r="LT93" s="94"/>
      <c r="LU93" s="96"/>
      <c r="LV93" s="97"/>
      <c r="LW93" s="97"/>
      <c r="LX93" s="97"/>
      <c r="LY93" s="93"/>
      <c r="LZ93" s="95"/>
      <c r="MA93" s="94"/>
      <c r="MB93" s="96"/>
      <c r="MC93" s="97"/>
      <c r="MD93" s="97"/>
      <c r="ME93" s="97"/>
      <c r="MF93" s="93"/>
      <c r="MG93" s="95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92" t="str">
        <f>IF(ISBLANK($GP$3),"",IF(ISBLANK(Tipy!FJ88),0,IF(AND(Tipy!FJ88=Výsledky!$GN$3,Tipy!FL88=Výsledky!$GP$3),50,0)))</f>
        <v/>
      </c>
      <c r="GL94" s="92" t="str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/>
      </c>
      <c r="GM94" s="92" t="str">
        <f>IF(ISBLANK($GP$3),"",IF(OR(Tipy!FM88=Výsledky!$GK$6,Tipy!FM88=Výsledky!$GK$7,Tipy!FM88=Výsledky!$GK$8,Tipy!FM88=Výsledky!$GK$9),30,0))</f>
        <v/>
      </c>
      <c r="GN94" s="92" t="str">
        <f>IF(ISBLANK($GP$3),"",IF(OR(Tipy!FN88=Výsledky!$GN$6,Tipy!FN88=Výsledky!$GN$7,Tipy!FN88=Výsledky!$GN$8,Tipy!FN88=Výsledky!$GN$9),10,0))</f>
        <v/>
      </c>
      <c r="GO94" s="93" t="str">
        <f>IF(ISBLANK($GP$3),"",IF(ISBLANK(Tipy!FJ88),0,IF(OR(AND(Tipy!FJ88=Výsledky!$GN$3,OR(Tipy!FL88=Výsledky!$GP$3+1,Tipy!FL88=Výsledky!$GP$3-1)),AND(Tipy!FL88=Výsledky!$GP$3,OR(Tipy!FJ88=Výsledky!$GN$3+1,Tipy!FJ88=Výsledky!$GN$3-1))),10,0)))</f>
        <v/>
      </c>
      <c r="GP94" s="95" t="str">
        <f>IF(ISBLANK($GP$3),"",IF(ISBLANK(Tipy!FJ88),"-",SUM(GK94:GO94)))</f>
        <v/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92">
        <f>IF(ISBLANK($HD$3),"",IF(ISBLANK(Tipy!FV88),0,IF(AND(Tipy!FV88=Výsledky!$HB$3,Tipy!FX88=Výsledky!$HD$3),50,0)))</f>
        <v>0</v>
      </c>
      <c r="GZ94" s="9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92">
        <f>IF(ISBLANK($HD$3),"",IF(OR(Tipy!FY88=Výsledky!$GY$6,Tipy!FY88=Výsledky!$GY$7,Tipy!FY88=Výsledky!$GY$8,Tipy!FY88=Výsledky!$GY$9),30,0))</f>
        <v>0</v>
      </c>
      <c r="HB94" s="92">
        <f>IF(ISBLANK($HD$3),"",IF(OR(Tipy!FZ88=Výsledky!$HB$6,Tipy!FZ88=Výsledky!$HB$7,Tipy!FZ88=Výsledky!$HB$8,Tipy!FZ88=Výsledky!$HB$9),10,0))</f>
        <v>0</v>
      </c>
      <c r="HC94" s="9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95" t="str">
        <f>IF(ISBLANK($HD$3),"",IF(ISBLANK(Tipy!FV88),"-",SUM(GY94:HC94)))</f>
        <v>-</v>
      </c>
      <c r="HE94" s="94"/>
      <c r="HF94" s="92">
        <f>IF(ISBLANK($HK$3),"",IF(ISBLANK(Tipy!GB88),0,IF(AND(Tipy!GB88=Výsledky!$HI$3,Tipy!GD88=Výsledky!$HK$3),50,0)))</f>
        <v>0</v>
      </c>
      <c r="HG94" s="9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92">
        <f>IF(ISBLANK($HK$3),"",IF(OR(Tipy!GE88=Výsledky!$HF$6,Tipy!GE88=Výsledky!$HF$7,Tipy!GE88=Výsledky!$HF$8,Tipy!GE88=Výsledky!$HF$9),30,0))</f>
        <v>0</v>
      </c>
      <c r="HI94" s="92">
        <f>IF(ISBLANK($HK$3),"",IF(OR(Tipy!GF88=Výsledky!$HI$6,Tipy!GF88=Výsledky!$HI$7,Tipy!GF88=Výsledky!$HI$8,Tipy!GF88=Výsledky!$HI$9),10,0))</f>
        <v>0</v>
      </c>
      <c r="HJ94" s="9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95" t="str">
        <f>IF(ISBLANK($HK$3),"",IF(ISBLANK(Tipy!GB88),"-",SUM(HF94:HJ94)))</f>
        <v>-</v>
      </c>
      <c r="HL94" s="94"/>
      <c r="HM94" s="92">
        <f>IF(ISBLANK($HR$3),"",IF(ISBLANK(Tipy!GH88),0,IF(AND(Tipy!GH88=Výsledky!$HP$3,Tipy!GJ88=Výsledky!$HR$3),50,0)))</f>
        <v>0</v>
      </c>
      <c r="HN94" s="9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92">
        <f>IF(ISBLANK($HR$3),"",IF(OR(Tipy!GK88=Výsledky!$HM$6,Tipy!GK88=Výsledky!$HM$7,Tipy!GK88=Výsledky!$HM$8,Tipy!GK88=Výsledky!$HM$9),30,0))</f>
        <v>0</v>
      </c>
      <c r="HP94" s="92">
        <f>IF(ISBLANK($HR$3),"",IF(OR(Tipy!GL88=Výsledky!$HP$6,Tipy!GL88=Výsledky!$HP$7,Tipy!GL88=Výsledky!$HP$8,Tipy!GL88=Výsledky!$HP$9),10,0))</f>
        <v>0</v>
      </c>
      <c r="HQ94" s="9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95" t="str">
        <f>IF(ISBLANK($HR$3),"",IF(ISBLANK(Tipy!GH88),"-",SUM(HM94:HQ94)))</f>
        <v>-</v>
      </c>
      <c r="HS94" s="94"/>
      <c r="HT94" s="92">
        <f>IF(ISBLANK($HY$3),"",IF(ISBLANK(Tipy!GN88),0,IF(AND(Tipy!GN88=Výsledky!$HW$3,Tipy!GP88=Výsledky!$HY$3),50,0)))</f>
        <v>0</v>
      </c>
      <c r="HU94" s="9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92">
        <f>IF(ISBLANK($HY$3),"",IF(OR(Tipy!GQ88=Výsledky!$HT$6,Tipy!GQ88=Výsledky!$HT$7,Tipy!GQ88=Výsledky!$HT$8,Tipy!GQ88=Výsledky!$HT$9),30,0))</f>
        <v>0</v>
      </c>
      <c r="HW94" s="92">
        <f>IF(ISBLANK($HY$3),"",IF(OR(Tipy!GR88=Výsledky!$HW$6,Tipy!GR88=Výsledky!$HW$7,Tipy!GR88=Výsledky!$HW$8,Tipy!GR88=Výsledky!$HW$9),10,0))</f>
        <v>0</v>
      </c>
      <c r="HX94" s="9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95" t="str">
        <f>IF(ISBLANK($HY$3),"",IF(ISBLANK(Tipy!GN88),"-",SUM(HT94:HX94)))</f>
        <v>-</v>
      </c>
      <c r="HZ94" s="94"/>
      <c r="IA94" s="96"/>
      <c r="IB94" s="97"/>
      <c r="IC94" s="97"/>
      <c r="ID94" s="97"/>
      <c r="IE94" s="93"/>
      <c r="IF94" s="95"/>
      <c r="IG94" s="94"/>
      <c r="IH94" s="96"/>
      <c r="II94" s="97"/>
      <c r="IJ94" s="97"/>
      <c r="IK94" s="97"/>
      <c r="IL94" s="93"/>
      <c r="IM94" s="95"/>
      <c r="IN94" s="94"/>
      <c r="IO94" s="96"/>
      <c r="IP94" s="97"/>
      <c r="IQ94" s="97"/>
      <c r="IR94" s="97"/>
      <c r="IS94" s="93"/>
      <c r="IT94" s="95"/>
      <c r="IU94" s="94"/>
      <c r="IV94" s="96"/>
      <c r="IW94" s="97"/>
      <c r="IX94" s="97"/>
      <c r="IY94" s="97"/>
      <c r="IZ94" s="93"/>
      <c r="JA94" s="95"/>
      <c r="JB94" s="94"/>
      <c r="JC94" s="96"/>
      <c r="JD94" s="97"/>
      <c r="JE94" s="97"/>
      <c r="JF94" s="97"/>
      <c r="JG94" s="93"/>
      <c r="JH94" s="95"/>
      <c r="JI94" s="94"/>
      <c r="JJ94" s="96"/>
      <c r="JK94" s="97"/>
      <c r="JL94" s="97"/>
      <c r="JM94" s="97"/>
      <c r="JN94" s="93"/>
      <c r="JO94" s="95"/>
      <c r="JP94" s="94"/>
      <c r="JQ94" s="96"/>
      <c r="JR94" s="97"/>
      <c r="JS94" s="97"/>
      <c r="JT94" s="97"/>
      <c r="JU94" s="93"/>
      <c r="JV94" s="95"/>
      <c r="JW94" s="94"/>
      <c r="JX94" s="96"/>
      <c r="JY94" s="97"/>
      <c r="JZ94" s="97"/>
      <c r="KA94" s="97"/>
      <c r="KB94" s="93"/>
      <c r="KC94" s="95"/>
      <c r="KD94" s="94"/>
      <c r="KE94" s="96"/>
      <c r="KF94" s="97"/>
      <c r="KG94" s="97"/>
      <c r="KH94" s="97"/>
      <c r="KI94" s="93"/>
      <c r="KJ94" s="95"/>
      <c r="KK94" s="94"/>
      <c r="KL94" s="96"/>
      <c r="KM94" s="97"/>
      <c r="KN94" s="97"/>
      <c r="KO94" s="97"/>
      <c r="KP94" s="93"/>
      <c r="KQ94" s="95"/>
      <c r="KR94" s="94"/>
      <c r="KS94" s="96"/>
      <c r="KT94" s="97"/>
      <c r="KU94" s="97"/>
      <c r="KV94" s="97"/>
      <c r="KW94" s="93"/>
      <c r="KX94" s="95"/>
      <c r="KY94" s="94"/>
      <c r="KZ94" s="96"/>
      <c r="LA94" s="97"/>
      <c r="LB94" s="97"/>
      <c r="LC94" s="97"/>
      <c r="LD94" s="93"/>
      <c r="LE94" s="95"/>
      <c r="LF94" s="94"/>
      <c r="LG94" s="96"/>
      <c r="LH94" s="97"/>
      <c r="LI94" s="97"/>
      <c r="LJ94" s="97"/>
      <c r="LK94" s="93"/>
      <c r="LL94" s="95"/>
      <c r="LM94" s="94"/>
      <c r="LN94" s="96"/>
      <c r="LO94" s="97"/>
      <c r="LP94" s="97"/>
      <c r="LQ94" s="97"/>
      <c r="LR94" s="93"/>
      <c r="LS94" s="95"/>
      <c r="LT94" s="94"/>
      <c r="LU94" s="96"/>
      <c r="LV94" s="97"/>
      <c r="LW94" s="97"/>
      <c r="LX94" s="97"/>
      <c r="LY94" s="93"/>
      <c r="LZ94" s="95"/>
      <c r="MA94" s="94"/>
      <c r="MB94" s="96"/>
      <c r="MC94" s="97"/>
      <c r="MD94" s="97"/>
      <c r="ME94" s="97"/>
      <c r="MF94" s="93"/>
      <c r="MG94" s="95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92" t="str">
        <f>IF(ISBLANK($GP$3),"",IF(ISBLANK(Tipy!FJ89),0,IF(AND(Tipy!FJ89=Výsledky!$GN$3,Tipy!FL89=Výsledky!$GP$3),50,0)))</f>
        <v/>
      </c>
      <c r="GL95" s="92" t="str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/>
      </c>
      <c r="GM95" s="92" t="str">
        <f>IF(ISBLANK($GP$3),"",IF(OR(Tipy!FM89=Výsledky!$GK$6,Tipy!FM89=Výsledky!$GK$7,Tipy!FM89=Výsledky!$GK$8,Tipy!FM89=Výsledky!$GK$9),30,0))</f>
        <v/>
      </c>
      <c r="GN95" s="92" t="str">
        <f>IF(ISBLANK($GP$3),"",IF(OR(Tipy!FN89=Výsledky!$GN$6,Tipy!FN89=Výsledky!$GN$7,Tipy!FN89=Výsledky!$GN$8,Tipy!FN89=Výsledky!$GN$9),10,0))</f>
        <v/>
      </c>
      <c r="GO95" s="93" t="str">
        <f>IF(ISBLANK($GP$3),"",IF(ISBLANK(Tipy!FJ89),0,IF(OR(AND(Tipy!FJ89=Výsledky!$GN$3,OR(Tipy!FL89=Výsledky!$GP$3+1,Tipy!FL89=Výsledky!$GP$3-1)),AND(Tipy!FL89=Výsledky!$GP$3,OR(Tipy!FJ89=Výsledky!$GN$3+1,Tipy!FJ89=Výsledky!$GN$3-1))),10,0)))</f>
        <v/>
      </c>
      <c r="GP95" s="95" t="str">
        <f>IF(ISBLANK($GP$3),"",IF(ISBLANK(Tipy!FJ89),"-",SUM(GK95:GO95)))</f>
        <v/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92">
        <f>IF(ISBLANK($HD$3),"",IF(ISBLANK(Tipy!FV89),0,IF(AND(Tipy!FV89=Výsledky!$HB$3,Tipy!FX89=Výsledky!$HD$3),50,0)))</f>
        <v>0</v>
      </c>
      <c r="GZ95" s="9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92">
        <f>IF(ISBLANK($HD$3),"",IF(OR(Tipy!FY89=Výsledky!$GY$6,Tipy!FY89=Výsledky!$GY$7,Tipy!FY89=Výsledky!$GY$8,Tipy!FY89=Výsledky!$GY$9),30,0))</f>
        <v>0</v>
      </c>
      <c r="HB95" s="92">
        <f>IF(ISBLANK($HD$3),"",IF(OR(Tipy!FZ89=Výsledky!$HB$6,Tipy!FZ89=Výsledky!$HB$7,Tipy!FZ89=Výsledky!$HB$8,Tipy!FZ89=Výsledky!$HB$9),10,0))</f>
        <v>0</v>
      </c>
      <c r="HC95" s="9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95" t="str">
        <f>IF(ISBLANK($HD$3),"",IF(ISBLANK(Tipy!FV89),"-",SUM(GY95:HC95)))</f>
        <v>-</v>
      </c>
      <c r="HE95" s="94"/>
      <c r="HF95" s="92">
        <f>IF(ISBLANK($HK$3),"",IF(ISBLANK(Tipy!GB89),0,IF(AND(Tipy!GB89=Výsledky!$HI$3,Tipy!GD89=Výsledky!$HK$3),50,0)))</f>
        <v>0</v>
      </c>
      <c r="HG95" s="9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92">
        <f>IF(ISBLANK($HK$3),"",IF(OR(Tipy!GE89=Výsledky!$HF$6,Tipy!GE89=Výsledky!$HF$7,Tipy!GE89=Výsledky!$HF$8,Tipy!GE89=Výsledky!$HF$9),30,0))</f>
        <v>0</v>
      </c>
      <c r="HI95" s="92">
        <f>IF(ISBLANK($HK$3),"",IF(OR(Tipy!GF89=Výsledky!$HI$6,Tipy!GF89=Výsledky!$HI$7,Tipy!GF89=Výsledky!$HI$8,Tipy!GF89=Výsledky!$HI$9),10,0))</f>
        <v>0</v>
      </c>
      <c r="HJ95" s="9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95" t="str">
        <f>IF(ISBLANK($HK$3),"",IF(ISBLANK(Tipy!GB89),"-",SUM(HF95:HJ95)))</f>
        <v>-</v>
      </c>
      <c r="HL95" s="94"/>
      <c r="HM95" s="92">
        <f>IF(ISBLANK($HR$3),"",IF(ISBLANK(Tipy!GH89),0,IF(AND(Tipy!GH89=Výsledky!$HP$3,Tipy!GJ89=Výsledky!$HR$3),50,0)))</f>
        <v>0</v>
      </c>
      <c r="HN95" s="9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92">
        <f>IF(ISBLANK($HR$3),"",IF(OR(Tipy!GK89=Výsledky!$HM$6,Tipy!GK89=Výsledky!$HM$7,Tipy!GK89=Výsledky!$HM$8,Tipy!GK89=Výsledky!$HM$9),30,0))</f>
        <v>0</v>
      </c>
      <c r="HP95" s="92">
        <f>IF(ISBLANK($HR$3),"",IF(OR(Tipy!GL89=Výsledky!$HP$6,Tipy!GL89=Výsledky!$HP$7,Tipy!GL89=Výsledky!$HP$8,Tipy!GL89=Výsledky!$HP$9),10,0))</f>
        <v>0</v>
      </c>
      <c r="HQ95" s="9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95" t="str">
        <f>IF(ISBLANK($HR$3),"",IF(ISBLANK(Tipy!GH89),"-",SUM(HM95:HQ95)))</f>
        <v>-</v>
      </c>
      <c r="HS95" s="94"/>
      <c r="HT95" s="92">
        <f>IF(ISBLANK($HY$3),"",IF(ISBLANK(Tipy!GN89),0,IF(AND(Tipy!GN89=Výsledky!$HW$3,Tipy!GP89=Výsledky!$HY$3),50,0)))</f>
        <v>0</v>
      </c>
      <c r="HU95" s="9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92">
        <f>IF(ISBLANK($HY$3),"",IF(OR(Tipy!GQ89=Výsledky!$HT$6,Tipy!GQ89=Výsledky!$HT$7,Tipy!GQ89=Výsledky!$HT$8,Tipy!GQ89=Výsledky!$HT$9),30,0))</f>
        <v>0</v>
      </c>
      <c r="HW95" s="92">
        <f>IF(ISBLANK($HY$3),"",IF(OR(Tipy!GR89=Výsledky!$HW$6,Tipy!GR89=Výsledky!$HW$7,Tipy!GR89=Výsledky!$HW$8,Tipy!GR89=Výsledky!$HW$9),10,0))</f>
        <v>0</v>
      </c>
      <c r="HX95" s="9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95" t="str">
        <f>IF(ISBLANK($HY$3),"",IF(ISBLANK(Tipy!GN89),"-",SUM(HT95:HX95)))</f>
        <v>-</v>
      </c>
      <c r="HZ95" s="94"/>
      <c r="IA95" s="96"/>
      <c r="IB95" s="97"/>
      <c r="IC95" s="97"/>
      <c r="ID95" s="97"/>
      <c r="IE95" s="93"/>
      <c r="IF95" s="95"/>
      <c r="IG95" s="94"/>
      <c r="IH95" s="96"/>
      <c r="II95" s="97"/>
      <c r="IJ95" s="97"/>
      <c r="IK95" s="97"/>
      <c r="IL95" s="93"/>
      <c r="IM95" s="95"/>
      <c r="IN95" s="94"/>
      <c r="IO95" s="96"/>
      <c r="IP95" s="97"/>
      <c r="IQ95" s="97"/>
      <c r="IR95" s="97"/>
      <c r="IS95" s="93"/>
      <c r="IT95" s="95"/>
      <c r="IU95" s="94"/>
      <c r="IV95" s="96"/>
      <c r="IW95" s="97"/>
      <c r="IX95" s="97"/>
      <c r="IY95" s="97"/>
      <c r="IZ95" s="93"/>
      <c r="JA95" s="95"/>
      <c r="JB95" s="94"/>
      <c r="JC95" s="96"/>
      <c r="JD95" s="97"/>
      <c r="JE95" s="97"/>
      <c r="JF95" s="97"/>
      <c r="JG95" s="93"/>
      <c r="JH95" s="95"/>
      <c r="JI95" s="94"/>
      <c r="JJ95" s="96"/>
      <c r="JK95" s="97"/>
      <c r="JL95" s="97"/>
      <c r="JM95" s="97"/>
      <c r="JN95" s="93"/>
      <c r="JO95" s="95"/>
      <c r="JP95" s="94"/>
      <c r="JQ95" s="96"/>
      <c r="JR95" s="97"/>
      <c r="JS95" s="97"/>
      <c r="JT95" s="97"/>
      <c r="JU95" s="93"/>
      <c r="JV95" s="95"/>
      <c r="JW95" s="94"/>
      <c r="JX95" s="96"/>
      <c r="JY95" s="97"/>
      <c r="JZ95" s="97"/>
      <c r="KA95" s="97"/>
      <c r="KB95" s="93"/>
      <c r="KC95" s="95"/>
      <c r="KD95" s="94"/>
      <c r="KE95" s="96"/>
      <c r="KF95" s="97"/>
      <c r="KG95" s="97"/>
      <c r="KH95" s="97"/>
      <c r="KI95" s="93"/>
      <c r="KJ95" s="95"/>
      <c r="KK95" s="94"/>
      <c r="KL95" s="96"/>
      <c r="KM95" s="97"/>
      <c r="KN95" s="97"/>
      <c r="KO95" s="97"/>
      <c r="KP95" s="93"/>
      <c r="KQ95" s="95"/>
      <c r="KR95" s="94"/>
      <c r="KS95" s="96"/>
      <c r="KT95" s="97"/>
      <c r="KU95" s="97"/>
      <c r="KV95" s="97"/>
      <c r="KW95" s="93"/>
      <c r="KX95" s="95"/>
      <c r="KY95" s="94"/>
      <c r="KZ95" s="96"/>
      <c r="LA95" s="97"/>
      <c r="LB95" s="97"/>
      <c r="LC95" s="97"/>
      <c r="LD95" s="93"/>
      <c r="LE95" s="95"/>
      <c r="LF95" s="94"/>
      <c r="LG95" s="96"/>
      <c r="LH95" s="97"/>
      <c r="LI95" s="97"/>
      <c r="LJ95" s="97"/>
      <c r="LK95" s="93"/>
      <c r="LL95" s="95"/>
      <c r="LM95" s="94"/>
      <c r="LN95" s="96"/>
      <c r="LO95" s="97"/>
      <c r="LP95" s="97"/>
      <c r="LQ95" s="97"/>
      <c r="LR95" s="93"/>
      <c r="LS95" s="95"/>
      <c r="LT95" s="94"/>
      <c r="LU95" s="96"/>
      <c r="LV95" s="97"/>
      <c r="LW95" s="97"/>
      <c r="LX95" s="97"/>
      <c r="LY95" s="93"/>
      <c r="LZ95" s="95"/>
      <c r="MA95" s="94"/>
      <c r="MB95" s="96"/>
      <c r="MC95" s="97"/>
      <c r="MD95" s="97"/>
      <c r="ME95" s="97"/>
      <c r="MF95" s="93"/>
      <c r="MG95" s="95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92" t="str">
        <f>IF(ISBLANK($GP$3),"",IF(ISBLANK(Tipy!FJ90),0,IF(AND(Tipy!FJ90=Výsledky!$GN$3,Tipy!FL90=Výsledky!$GP$3),50,0)))</f>
        <v/>
      </c>
      <c r="GL96" s="92" t="str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/>
      </c>
      <c r="GM96" s="92" t="str">
        <f>IF(ISBLANK($GP$3),"",IF(OR(Tipy!FM90=Výsledky!$GK$6,Tipy!FM90=Výsledky!$GK$7,Tipy!FM90=Výsledky!$GK$8,Tipy!FM90=Výsledky!$GK$9),30,0))</f>
        <v/>
      </c>
      <c r="GN96" s="92" t="str">
        <f>IF(ISBLANK($GP$3),"",IF(OR(Tipy!FN90=Výsledky!$GN$6,Tipy!FN90=Výsledky!$GN$7,Tipy!FN90=Výsledky!$GN$8,Tipy!FN90=Výsledky!$GN$9),10,0))</f>
        <v/>
      </c>
      <c r="GO96" s="93" t="str">
        <f>IF(ISBLANK($GP$3),"",IF(ISBLANK(Tipy!FJ90),0,IF(OR(AND(Tipy!FJ90=Výsledky!$GN$3,OR(Tipy!FL90=Výsledky!$GP$3+1,Tipy!FL90=Výsledky!$GP$3-1)),AND(Tipy!FL90=Výsledky!$GP$3,OR(Tipy!FJ90=Výsledky!$GN$3+1,Tipy!FJ90=Výsledky!$GN$3-1))),10,0)))</f>
        <v/>
      </c>
      <c r="GP96" s="95" t="str">
        <f>IF(ISBLANK($GP$3),"",IF(ISBLANK(Tipy!FJ90),"-",SUM(GK96:GO96)))</f>
        <v/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92">
        <f>IF(ISBLANK($HD$3),"",IF(ISBLANK(Tipy!FV90),0,IF(AND(Tipy!FV90=Výsledky!$HB$3,Tipy!FX90=Výsledky!$HD$3),50,0)))</f>
        <v>0</v>
      </c>
      <c r="GZ96" s="9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92">
        <f>IF(ISBLANK($HD$3),"",IF(OR(Tipy!FY90=Výsledky!$GY$6,Tipy!FY90=Výsledky!$GY$7,Tipy!FY90=Výsledky!$GY$8,Tipy!FY90=Výsledky!$GY$9),30,0))</f>
        <v>30</v>
      </c>
      <c r="HB96" s="92">
        <f>IF(ISBLANK($HD$3),"",IF(OR(Tipy!FZ90=Výsledky!$HB$6,Tipy!FZ90=Výsledky!$HB$7,Tipy!FZ90=Výsledky!$HB$8,Tipy!FZ90=Výsledky!$HB$9),10,0))</f>
        <v>0</v>
      </c>
      <c r="HC96" s="9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95">
        <f>IF(ISBLANK($HD$3),"",IF(ISBLANK(Tipy!FV90),"-",SUM(GY96:HC96)))</f>
        <v>40</v>
      </c>
      <c r="HE96" s="94"/>
      <c r="HF96" s="92">
        <f>IF(ISBLANK($HK$3),"",IF(ISBLANK(Tipy!GB90),0,IF(AND(Tipy!GB90=Výsledky!$HI$3,Tipy!GD90=Výsledky!$HK$3),50,0)))</f>
        <v>0</v>
      </c>
      <c r="HG96" s="9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92">
        <f>IF(ISBLANK($HK$3),"",IF(OR(Tipy!GE90=Výsledky!$HF$6,Tipy!GE90=Výsledky!$HF$7,Tipy!GE90=Výsledky!$HF$8,Tipy!GE90=Výsledky!$HF$9),30,0))</f>
        <v>0</v>
      </c>
      <c r="HI96" s="92">
        <f>IF(ISBLANK($HK$3),"",IF(OR(Tipy!GF90=Výsledky!$HI$6,Tipy!GF90=Výsledky!$HI$7,Tipy!GF90=Výsledky!$HI$8,Tipy!GF90=Výsledky!$HI$9),10,0))</f>
        <v>0</v>
      </c>
      <c r="HJ96" s="9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95">
        <f>IF(ISBLANK($HK$3),"",IF(ISBLANK(Tipy!GB90),"-",SUM(HF96:HJ96)))</f>
        <v>30</v>
      </c>
      <c r="HL96" s="94"/>
      <c r="HM96" s="92">
        <f>IF(ISBLANK($HR$3),"",IF(ISBLANK(Tipy!GH90),0,IF(AND(Tipy!GH90=Výsledky!$HP$3,Tipy!GJ90=Výsledky!$HR$3),50,0)))</f>
        <v>0</v>
      </c>
      <c r="HN96" s="9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92">
        <f>IF(ISBLANK($HR$3),"",IF(OR(Tipy!GK90=Výsledky!$HM$6,Tipy!GK90=Výsledky!$HM$7,Tipy!GK90=Výsledky!$HM$8,Tipy!GK90=Výsledky!$HM$9),30,0))</f>
        <v>0</v>
      </c>
      <c r="HP96" s="92">
        <f>IF(ISBLANK($HR$3),"",IF(OR(Tipy!GL90=Výsledky!$HP$6,Tipy!GL90=Výsledky!$HP$7,Tipy!GL90=Výsledky!$HP$8,Tipy!GL90=Výsledky!$HP$9),10,0))</f>
        <v>0</v>
      </c>
      <c r="HQ96" s="9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95">
        <f>IF(ISBLANK($HR$3),"",IF(ISBLANK(Tipy!GH90),"-",SUM(HM96:HQ96)))</f>
        <v>0</v>
      </c>
      <c r="HS96" s="94"/>
      <c r="HT96" s="92">
        <f>IF(ISBLANK($HY$3),"",IF(ISBLANK(Tipy!GN90),0,IF(AND(Tipy!GN90=Výsledky!$HW$3,Tipy!GP90=Výsledky!$HY$3),50,0)))</f>
        <v>0</v>
      </c>
      <c r="HU96" s="9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92">
        <f>IF(ISBLANK($HY$3),"",IF(OR(Tipy!GQ90=Výsledky!$HT$6,Tipy!GQ90=Výsledky!$HT$7,Tipy!GQ90=Výsledky!$HT$8,Tipy!GQ90=Výsledky!$HT$9),30,0))</f>
        <v>0</v>
      </c>
      <c r="HW96" s="92">
        <f>IF(ISBLANK($HY$3),"",IF(OR(Tipy!GR90=Výsledky!$HW$6,Tipy!GR90=Výsledky!$HW$7,Tipy!GR90=Výsledky!$HW$8,Tipy!GR90=Výsledky!$HW$9),10,0))</f>
        <v>0</v>
      </c>
      <c r="HX96" s="9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95">
        <f>IF(ISBLANK($HY$3),"",IF(ISBLANK(Tipy!GN90),"-",SUM(HT96:HX96)))</f>
        <v>20</v>
      </c>
      <c r="HZ96" s="94"/>
      <c r="IA96" s="96"/>
      <c r="IB96" s="97"/>
      <c r="IC96" s="97"/>
      <c r="ID96" s="97"/>
      <c r="IE96" s="93"/>
      <c r="IF96" s="95"/>
      <c r="IG96" s="94"/>
      <c r="IH96" s="96"/>
      <c r="II96" s="97"/>
      <c r="IJ96" s="97"/>
      <c r="IK96" s="97"/>
      <c r="IL96" s="93"/>
      <c r="IM96" s="95"/>
      <c r="IN96" s="94"/>
      <c r="IO96" s="96"/>
      <c r="IP96" s="97"/>
      <c r="IQ96" s="97"/>
      <c r="IR96" s="97"/>
      <c r="IS96" s="93"/>
      <c r="IT96" s="95"/>
      <c r="IU96" s="94"/>
      <c r="IV96" s="96"/>
      <c r="IW96" s="97"/>
      <c r="IX96" s="97"/>
      <c r="IY96" s="97"/>
      <c r="IZ96" s="93"/>
      <c r="JA96" s="95"/>
      <c r="JB96" s="94"/>
      <c r="JC96" s="96"/>
      <c r="JD96" s="97"/>
      <c r="JE96" s="97"/>
      <c r="JF96" s="97"/>
      <c r="JG96" s="93"/>
      <c r="JH96" s="95"/>
      <c r="JI96" s="94"/>
      <c r="JJ96" s="96"/>
      <c r="JK96" s="97"/>
      <c r="JL96" s="97"/>
      <c r="JM96" s="97"/>
      <c r="JN96" s="93"/>
      <c r="JO96" s="95"/>
      <c r="JP96" s="94"/>
      <c r="JQ96" s="96"/>
      <c r="JR96" s="97"/>
      <c r="JS96" s="97"/>
      <c r="JT96" s="97"/>
      <c r="JU96" s="93"/>
      <c r="JV96" s="95"/>
      <c r="JW96" s="94"/>
      <c r="JX96" s="96"/>
      <c r="JY96" s="97"/>
      <c r="JZ96" s="97"/>
      <c r="KA96" s="97"/>
      <c r="KB96" s="93"/>
      <c r="KC96" s="95"/>
      <c r="KD96" s="94"/>
      <c r="KE96" s="96"/>
      <c r="KF96" s="97"/>
      <c r="KG96" s="97"/>
      <c r="KH96" s="97"/>
      <c r="KI96" s="93"/>
      <c r="KJ96" s="95"/>
      <c r="KK96" s="94"/>
      <c r="KL96" s="96"/>
      <c r="KM96" s="97"/>
      <c r="KN96" s="97"/>
      <c r="KO96" s="97"/>
      <c r="KP96" s="93"/>
      <c r="KQ96" s="95"/>
      <c r="KR96" s="94"/>
      <c r="KS96" s="96"/>
      <c r="KT96" s="97"/>
      <c r="KU96" s="97"/>
      <c r="KV96" s="97"/>
      <c r="KW96" s="93"/>
      <c r="KX96" s="95"/>
      <c r="KY96" s="94"/>
      <c r="KZ96" s="96"/>
      <c r="LA96" s="97"/>
      <c r="LB96" s="97"/>
      <c r="LC96" s="97"/>
      <c r="LD96" s="93"/>
      <c r="LE96" s="95"/>
      <c r="LF96" s="94"/>
      <c r="LG96" s="96"/>
      <c r="LH96" s="97"/>
      <c r="LI96" s="97"/>
      <c r="LJ96" s="97"/>
      <c r="LK96" s="93"/>
      <c r="LL96" s="95"/>
      <c r="LM96" s="94"/>
      <c r="LN96" s="96"/>
      <c r="LO96" s="97"/>
      <c r="LP96" s="97"/>
      <c r="LQ96" s="97"/>
      <c r="LR96" s="93"/>
      <c r="LS96" s="95"/>
      <c r="LT96" s="94"/>
      <c r="LU96" s="96"/>
      <c r="LV96" s="97"/>
      <c r="LW96" s="97"/>
      <c r="LX96" s="97"/>
      <c r="LY96" s="93"/>
      <c r="LZ96" s="95"/>
      <c r="MA96" s="94"/>
      <c r="MB96" s="96"/>
      <c r="MC96" s="97"/>
      <c r="MD96" s="97"/>
      <c r="ME96" s="97"/>
      <c r="MF96" s="93"/>
      <c r="MG96" s="95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92" t="str">
        <f>IF(ISBLANK($GP$3),"",IF(ISBLANK(Tipy!FJ91),0,IF(AND(Tipy!FJ91=Výsledky!$GN$3,Tipy!FL91=Výsledky!$GP$3),50,0)))</f>
        <v/>
      </c>
      <c r="GL97" s="92" t="str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/>
      </c>
      <c r="GM97" s="92" t="str">
        <f>IF(ISBLANK($GP$3),"",IF(OR(Tipy!FM91=Výsledky!$GK$6,Tipy!FM91=Výsledky!$GK$7,Tipy!FM91=Výsledky!$GK$8,Tipy!FM91=Výsledky!$GK$9),30,0))</f>
        <v/>
      </c>
      <c r="GN97" s="92" t="str">
        <f>IF(ISBLANK($GP$3),"",IF(OR(Tipy!FN91=Výsledky!$GN$6,Tipy!FN91=Výsledky!$GN$7,Tipy!FN91=Výsledky!$GN$8,Tipy!FN91=Výsledky!$GN$9),10,0))</f>
        <v/>
      </c>
      <c r="GO97" s="93" t="str">
        <f>IF(ISBLANK($GP$3),"",IF(ISBLANK(Tipy!FJ91),0,IF(OR(AND(Tipy!FJ91=Výsledky!$GN$3,OR(Tipy!FL91=Výsledky!$GP$3+1,Tipy!FL91=Výsledky!$GP$3-1)),AND(Tipy!FL91=Výsledky!$GP$3,OR(Tipy!FJ91=Výsledky!$GN$3+1,Tipy!FJ91=Výsledky!$GN$3-1))),10,0)))</f>
        <v/>
      </c>
      <c r="GP97" s="95" t="str">
        <f>IF(ISBLANK($GP$3),"",IF(ISBLANK(Tipy!FJ91),"-",SUM(GK97:GO97)))</f>
        <v/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92">
        <f>IF(ISBLANK($HD$3),"",IF(ISBLANK(Tipy!FV91),0,IF(AND(Tipy!FV91=Výsledky!$HB$3,Tipy!FX91=Výsledky!$HD$3),50,0)))</f>
        <v>0</v>
      </c>
      <c r="GZ97" s="9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92">
        <f>IF(ISBLANK($HD$3),"",IF(OR(Tipy!FY91=Výsledky!$GY$6,Tipy!FY91=Výsledky!$GY$7,Tipy!FY91=Výsledky!$GY$8,Tipy!FY91=Výsledky!$GY$9),30,0))</f>
        <v>0</v>
      </c>
      <c r="HB97" s="92">
        <f>IF(ISBLANK($HD$3),"",IF(OR(Tipy!FZ91=Výsledky!$HB$6,Tipy!FZ91=Výsledky!$HB$7,Tipy!FZ91=Výsledky!$HB$8,Tipy!FZ91=Výsledky!$HB$9),10,0))</f>
        <v>0</v>
      </c>
      <c r="HC97" s="9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95" t="str">
        <f>IF(ISBLANK($HD$3),"",IF(ISBLANK(Tipy!FV91),"-",SUM(GY97:HC97)))</f>
        <v>-</v>
      </c>
      <c r="HE97" s="94"/>
      <c r="HF97" s="92">
        <f>IF(ISBLANK($HK$3),"",IF(ISBLANK(Tipy!GB91),0,IF(AND(Tipy!GB91=Výsledky!$HI$3,Tipy!GD91=Výsledky!$HK$3),50,0)))</f>
        <v>0</v>
      </c>
      <c r="HG97" s="9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92">
        <f>IF(ISBLANK($HK$3),"",IF(OR(Tipy!GE91=Výsledky!$HF$6,Tipy!GE91=Výsledky!$HF$7,Tipy!GE91=Výsledky!$HF$8,Tipy!GE91=Výsledky!$HF$9),30,0))</f>
        <v>0</v>
      </c>
      <c r="HI97" s="92">
        <f>IF(ISBLANK($HK$3),"",IF(OR(Tipy!GF91=Výsledky!$HI$6,Tipy!GF91=Výsledky!$HI$7,Tipy!GF91=Výsledky!$HI$8,Tipy!GF91=Výsledky!$HI$9),10,0))</f>
        <v>0</v>
      </c>
      <c r="HJ97" s="9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95" t="str">
        <f>IF(ISBLANK($HK$3),"",IF(ISBLANK(Tipy!GB91),"-",SUM(HF97:HJ97)))</f>
        <v>-</v>
      </c>
      <c r="HL97" s="94"/>
      <c r="HM97" s="92">
        <f>IF(ISBLANK($HR$3),"",IF(ISBLANK(Tipy!GH91),0,IF(AND(Tipy!GH91=Výsledky!$HP$3,Tipy!GJ91=Výsledky!$HR$3),50,0)))</f>
        <v>0</v>
      </c>
      <c r="HN97" s="9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92">
        <f>IF(ISBLANK($HR$3),"",IF(OR(Tipy!GK91=Výsledky!$HM$6,Tipy!GK91=Výsledky!$HM$7,Tipy!GK91=Výsledky!$HM$8,Tipy!GK91=Výsledky!$HM$9),30,0))</f>
        <v>0</v>
      </c>
      <c r="HP97" s="92">
        <f>IF(ISBLANK($HR$3),"",IF(OR(Tipy!GL91=Výsledky!$HP$6,Tipy!GL91=Výsledky!$HP$7,Tipy!GL91=Výsledky!$HP$8,Tipy!GL91=Výsledky!$HP$9),10,0))</f>
        <v>0</v>
      </c>
      <c r="HQ97" s="9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95" t="str">
        <f>IF(ISBLANK($HR$3),"",IF(ISBLANK(Tipy!GH91),"-",SUM(HM97:HQ97)))</f>
        <v>-</v>
      </c>
      <c r="HS97" s="94"/>
      <c r="HT97" s="92">
        <f>IF(ISBLANK($HY$3),"",IF(ISBLANK(Tipy!GN91),0,IF(AND(Tipy!GN91=Výsledky!$HW$3,Tipy!GP91=Výsledky!$HY$3),50,0)))</f>
        <v>0</v>
      </c>
      <c r="HU97" s="9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92">
        <f>IF(ISBLANK($HY$3),"",IF(OR(Tipy!GQ91=Výsledky!$HT$6,Tipy!GQ91=Výsledky!$HT$7,Tipy!GQ91=Výsledky!$HT$8,Tipy!GQ91=Výsledky!$HT$9),30,0))</f>
        <v>0</v>
      </c>
      <c r="HW97" s="92">
        <f>IF(ISBLANK($HY$3),"",IF(OR(Tipy!GR91=Výsledky!$HW$6,Tipy!GR91=Výsledky!$HW$7,Tipy!GR91=Výsledky!$HW$8,Tipy!GR91=Výsledky!$HW$9),10,0))</f>
        <v>0</v>
      </c>
      <c r="HX97" s="9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95" t="str">
        <f>IF(ISBLANK($HY$3),"",IF(ISBLANK(Tipy!GN91),"-",SUM(HT97:HX97)))</f>
        <v>-</v>
      </c>
      <c r="HZ97" s="94"/>
      <c r="IA97" s="96"/>
      <c r="IB97" s="97"/>
      <c r="IC97" s="97"/>
      <c r="ID97" s="97"/>
      <c r="IE97" s="93"/>
      <c r="IF97" s="95"/>
      <c r="IG97" s="94"/>
      <c r="IH97" s="96"/>
      <c r="II97" s="97"/>
      <c r="IJ97" s="97"/>
      <c r="IK97" s="97"/>
      <c r="IL97" s="93"/>
      <c r="IM97" s="95"/>
      <c r="IN97" s="94"/>
      <c r="IO97" s="96"/>
      <c r="IP97" s="97"/>
      <c r="IQ97" s="97"/>
      <c r="IR97" s="97"/>
      <c r="IS97" s="93"/>
      <c r="IT97" s="95"/>
      <c r="IU97" s="94"/>
      <c r="IV97" s="96"/>
      <c r="IW97" s="97"/>
      <c r="IX97" s="97"/>
      <c r="IY97" s="97"/>
      <c r="IZ97" s="93"/>
      <c r="JA97" s="95"/>
      <c r="JB97" s="94"/>
      <c r="JC97" s="96"/>
      <c r="JD97" s="97"/>
      <c r="JE97" s="97"/>
      <c r="JF97" s="97"/>
      <c r="JG97" s="93"/>
      <c r="JH97" s="95"/>
      <c r="JI97" s="94"/>
      <c r="JJ97" s="96"/>
      <c r="JK97" s="97"/>
      <c r="JL97" s="97"/>
      <c r="JM97" s="97"/>
      <c r="JN97" s="93"/>
      <c r="JO97" s="95"/>
      <c r="JP97" s="94"/>
      <c r="JQ97" s="96"/>
      <c r="JR97" s="97"/>
      <c r="JS97" s="97"/>
      <c r="JT97" s="97"/>
      <c r="JU97" s="93"/>
      <c r="JV97" s="95"/>
      <c r="JW97" s="94"/>
      <c r="JX97" s="96"/>
      <c r="JY97" s="97"/>
      <c r="JZ97" s="97"/>
      <c r="KA97" s="97"/>
      <c r="KB97" s="93"/>
      <c r="KC97" s="95"/>
      <c r="KD97" s="94"/>
      <c r="KE97" s="96"/>
      <c r="KF97" s="97"/>
      <c r="KG97" s="97"/>
      <c r="KH97" s="97"/>
      <c r="KI97" s="93"/>
      <c r="KJ97" s="95"/>
      <c r="KK97" s="94"/>
      <c r="KL97" s="96"/>
      <c r="KM97" s="97"/>
      <c r="KN97" s="97"/>
      <c r="KO97" s="97"/>
      <c r="KP97" s="93"/>
      <c r="KQ97" s="95"/>
      <c r="KR97" s="94"/>
      <c r="KS97" s="96"/>
      <c r="KT97" s="97"/>
      <c r="KU97" s="97"/>
      <c r="KV97" s="97"/>
      <c r="KW97" s="93"/>
      <c r="KX97" s="95"/>
      <c r="KY97" s="94"/>
      <c r="KZ97" s="96"/>
      <c r="LA97" s="97"/>
      <c r="LB97" s="97"/>
      <c r="LC97" s="97"/>
      <c r="LD97" s="93"/>
      <c r="LE97" s="95"/>
      <c r="LF97" s="94"/>
      <c r="LG97" s="96"/>
      <c r="LH97" s="97"/>
      <c r="LI97" s="97"/>
      <c r="LJ97" s="97"/>
      <c r="LK97" s="93"/>
      <c r="LL97" s="95"/>
      <c r="LM97" s="94"/>
      <c r="LN97" s="96"/>
      <c r="LO97" s="97"/>
      <c r="LP97" s="97"/>
      <c r="LQ97" s="97"/>
      <c r="LR97" s="93"/>
      <c r="LS97" s="95"/>
      <c r="LT97" s="94"/>
      <c r="LU97" s="96"/>
      <c r="LV97" s="97"/>
      <c r="LW97" s="97"/>
      <c r="LX97" s="97"/>
      <c r="LY97" s="93"/>
      <c r="LZ97" s="95"/>
      <c r="MA97" s="94"/>
      <c r="MB97" s="96"/>
      <c r="MC97" s="97"/>
      <c r="MD97" s="97"/>
      <c r="ME97" s="97"/>
      <c r="MF97" s="93"/>
      <c r="MG97" s="95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92" t="str">
        <f>IF(ISBLANK($GP$3),"",IF(ISBLANK(Tipy!FJ92),0,IF(AND(Tipy!FJ92=Výsledky!$GN$3,Tipy!FL92=Výsledky!$GP$3),50,0)))</f>
        <v/>
      </c>
      <c r="GL98" s="92" t="str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/>
      </c>
      <c r="GM98" s="92" t="str">
        <f>IF(ISBLANK($GP$3),"",IF(OR(Tipy!FM92=Výsledky!$GK$6,Tipy!FM92=Výsledky!$GK$7,Tipy!FM92=Výsledky!$GK$8,Tipy!FM92=Výsledky!$GK$9),30,0))</f>
        <v/>
      </c>
      <c r="GN98" s="92" t="str">
        <f>IF(ISBLANK($GP$3),"",IF(OR(Tipy!FN92=Výsledky!$GN$6,Tipy!FN92=Výsledky!$GN$7,Tipy!FN92=Výsledky!$GN$8,Tipy!FN92=Výsledky!$GN$9),10,0))</f>
        <v/>
      </c>
      <c r="GO98" s="93" t="str">
        <f>IF(ISBLANK($GP$3),"",IF(ISBLANK(Tipy!FJ92),0,IF(OR(AND(Tipy!FJ92=Výsledky!$GN$3,OR(Tipy!FL92=Výsledky!$GP$3+1,Tipy!FL92=Výsledky!$GP$3-1)),AND(Tipy!FL92=Výsledky!$GP$3,OR(Tipy!FJ92=Výsledky!$GN$3+1,Tipy!FJ92=Výsledky!$GN$3-1))),10,0)))</f>
        <v/>
      </c>
      <c r="GP98" s="95" t="str">
        <f>IF(ISBLANK($GP$3),"",IF(ISBLANK(Tipy!FJ92),"-",SUM(GK98:GO98)))</f>
        <v/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92">
        <f>IF(ISBLANK($HD$3),"",IF(ISBLANK(Tipy!FV92),0,IF(AND(Tipy!FV92=Výsledky!$HB$3,Tipy!FX92=Výsledky!$HD$3),50,0)))</f>
        <v>0</v>
      </c>
      <c r="GZ98" s="9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92">
        <f>IF(ISBLANK($HD$3),"",IF(OR(Tipy!FY92=Výsledky!$GY$6,Tipy!FY92=Výsledky!$GY$7,Tipy!FY92=Výsledky!$GY$8,Tipy!FY92=Výsledky!$GY$9),30,0))</f>
        <v>30</v>
      </c>
      <c r="HB98" s="92">
        <f>IF(ISBLANK($HD$3),"",IF(OR(Tipy!FZ92=Výsledky!$HB$6,Tipy!FZ92=Výsledky!$HB$7,Tipy!FZ92=Výsledky!$HB$8,Tipy!FZ92=Výsledky!$HB$9),10,0))</f>
        <v>0</v>
      </c>
      <c r="HC98" s="9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95">
        <f>IF(ISBLANK($HD$3),"",IF(ISBLANK(Tipy!FV92),"-",SUM(GY98:HC98)))</f>
        <v>40</v>
      </c>
      <c r="HE98" s="94"/>
      <c r="HF98" s="92">
        <f>IF(ISBLANK($HK$3),"",IF(ISBLANK(Tipy!GB92),0,IF(AND(Tipy!GB92=Výsledky!$HI$3,Tipy!GD92=Výsledky!$HK$3),50,0)))</f>
        <v>0</v>
      </c>
      <c r="HG98" s="9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92">
        <f>IF(ISBLANK($HK$3),"",IF(OR(Tipy!GE92=Výsledky!$HF$6,Tipy!GE92=Výsledky!$HF$7,Tipy!GE92=Výsledky!$HF$8,Tipy!GE92=Výsledky!$HF$9),30,0))</f>
        <v>0</v>
      </c>
      <c r="HI98" s="92">
        <f>IF(ISBLANK($HK$3),"",IF(OR(Tipy!GF92=Výsledky!$HI$6,Tipy!GF92=Výsledky!$HI$7,Tipy!GF92=Výsledky!$HI$8,Tipy!GF92=Výsledky!$HI$9),10,0))</f>
        <v>0</v>
      </c>
      <c r="HJ98" s="9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95">
        <f>IF(ISBLANK($HK$3),"",IF(ISBLANK(Tipy!GB92),"-",SUM(HF98:HJ98)))</f>
        <v>20</v>
      </c>
      <c r="HL98" s="94"/>
      <c r="HM98" s="92">
        <f>IF(ISBLANK($HR$3),"",IF(ISBLANK(Tipy!GH92),0,IF(AND(Tipy!GH92=Výsledky!$HP$3,Tipy!GJ92=Výsledky!$HR$3),50,0)))</f>
        <v>0</v>
      </c>
      <c r="HN98" s="9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92">
        <f>IF(ISBLANK($HR$3),"",IF(OR(Tipy!GK92=Výsledky!$HM$6,Tipy!GK92=Výsledky!$HM$7,Tipy!GK92=Výsledky!$HM$8,Tipy!GK92=Výsledky!$HM$9),30,0))</f>
        <v>0</v>
      </c>
      <c r="HP98" s="92">
        <f>IF(ISBLANK($HR$3),"",IF(OR(Tipy!GL92=Výsledky!$HP$6,Tipy!GL92=Výsledky!$HP$7,Tipy!GL92=Výsledky!$HP$8,Tipy!GL92=Výsledky!$HP$9),10,0))</f>
        <v>0</v>
      </c>
      <c r="HQ98" s="9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95">
        <f>IF(ISBLANK($HR$3),"",IF(ISBLANK(Tipy!GH92),"-",SUM(HM98:HQ98)))</f>
        <v>0</v>
      </c>
      <c r="HS98" s="94"/>
      <c r="HT98" s="92">
        <f>IF(ISBLANK($HY$3),"",IF(ISBLANK(Tipy!GN92),0,IF(AND(Tipy!GN92=Výsledky!$HW$3,Tipy!GP92=Výsledky!$HY$3),50,0)))</f>
        <v>0</v>
      </c>
      <c r="HU98" s="9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92">
        <f>IF(ISBLANK($HY$3),"",IF(OR(Tipy!GQ92=Výsledky!$HT$6,Tipy!GQ92=Výsledky!$HT$7,Tipy!GQ92=Výsledky!$HT$8,Tipy!GQ92=Výsledky!$HT$9),30,0))</f>
        <v>0</v>
      </c>
      <c r="HW98" s="92">
        <f>IF(ISBLANK($HY$3),"",IF(OR(Tipy!GR92=Výsledky!$HW$6,Tipy!GR92=Výsledky!$HW$7,Tipy!GR92=Výsledky!$HW$8,Tipy!GR92=Výsledky!$HW$9),10,0))</f>
        <v>10</v>
      </c>
      <c r="HX98" s="9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95">
        <f>IF(ISBLANK($HY$3),"",IF(ISBLANK(Tipy!GN92),"-",SUM(HT98:HX98)))</f>
        <v>40</v>
      </c>
      <c r="HZ98" s="94"/>
      <c r="IA98" s="96"/>
      <c r="IB98" s="97"/>
      <c r="IC98" s="97"/>
      <c r="ID98" s="97"/>
      <c r="IE98" s="93"/>
      <c r="IF98" s="95"/>
      <c r="IG98" s="94"/>
      <c r="IH98" s="96"/>
      <c r="II98" s="97"/>
      <c r="IJ98" s="97"/>
      <c r="IK98" s="97"/>
      <c r="IL98" s="93"/>
      <c r="IM98" s="95"/>
      <c r="IN98" s="94"/>
      <c r="IO98" s="96"/>
      <c r="IP98" s="97"/>
      <c r="IQ98" s="97"/>
      <c r="IR98" s="97"/>
      <c r="IS98" s="93"/>
      <c r="IT98" s="95"/>
      <c r="IU98" s="94"/>
      <c r="IV98" s="96"/>
      <c r="IW98" s="97"/>
      <c r="IX98" s="97"/>
      <c r="IY98" s="97"/>
      <c r="IZ98" s="93"/>
      <c r="JA98" s="95"/>
      <c r="JB98" s="94"/>
      <c r="JC98" s="96"/>
      <c r="JD98" s="97"/>
      <c r="JE98" s="97"/>
      <c r="JF98" s="97"/>
      <c r="JG98" s="93"/>
      <c r="JH98" s="95"/>
      <c r="JI98" s="94"/>
      <c r="JJ98" s="96"/>
      <c r="JK98" s="97"/>
      <c r="JL98" s="97"/>
      <c r="JM98" s="97"/>
      <c r="JN98" s="93"/>
      <c r="JO98" s="95"/>
      <c r="JP98" s="94"/>
      <c r="JQ98" s="96"/>
      <c r="JR98" s="97"/>
      <c r="JS98" s="97"/>
      <c r="JT98" s="97"/>
      <c r="JU98" s="93"/>
      <c r="JV98" s="95"/>
      <c r="JW98" s="94"/>
      <c r="JX98" s="96"/>
      <c r="JY98" s="97"/>
      <c r="JZ98" s="97"/>
      <c r="KA98" s="97"/>
      <c r="KB98" s="93"/>
      <c r="KC98" s="95"/>
      <c r="KD98" s="94"/>
      <c r="KE98" s="96"/>
      <c r="KF98" s="97"/>
      <c r="KG98" s="97"/>
      <c r="KH98" s="97"/>
      <c r="KI98" s="93"/>
      <c r="KJ98" s="95"/>
      <c r="KK98" s="94"/>
      <c r="KL98" s="96"/>
      <c r="KM98" s="97"/>
      <c r="KN98" s="97"/>
      <c r="KO98" s="97"/>
      <c r="KP98" s="93"/>
      <c r="KQ98" s="95"/>
      <c r="KR98" s="94"/>
      <c r="KS98" s="96"/>
      <c r="KT98" s="97"/>
      <c r="KU98" s="97"/>
      <c r="KV98" s="97"/>
      <c r="KW98" s="93"/>
      <c r="KX98" s="95"/>
      <c r="KY98" s="94"/>
      <c r="KZ98" s="96"/>
      <c r="LA98" s="97"/>
      <c r="LB98" s="97"/>
      <c r="LC98" s="97"/>
      <c r="LD98" s="93"/>
      <c r="LE98" s="95"/>
      <c r="LF98" s="94"/>
      <c r="LG98" s="96"/>
      <c r="LH98" s="97"/>
      <c r="LI98" s="97"/>
      <c r="LJ98" s="97"/>
      <c r="LK98" s="93"/>
      <c r="LL98" s="95"/>
      <c r="LM98" s="94"/>
      <c r="LN98" s="96"/>
      <c r="LO98" s="97"/>
      <c r="LP98" s="97"/>
      <c r="LQ98" s="97"/>
      <c r="LR98" s="93"/>
      <c r="LS98" s="95"/>
      <c r="LT98" s="94"/>
      <c r="LU98" s="96"/>
      <c r="LV98" s="97"/>
      <c r="LW98" s="97"/>
      <c r="LX98" s="97"/>
      <c r="LY98" s="93"/>
      <c r="LZ98" s="95"/>
      <c r="MA98" s="94"/>
      <c r="MB98" s="96"/>
      <c r="MC98" s="97"/>
      <c r="MD98" s="97"/>
      <c r="ME98" s="97"/>
      <c r="MF98" s="93"/>
      <c r="MG98" s="95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92" t="str">
        <f>IF(ISBLANK($GP$3),"",IF(ISBLANK(Tipy!FJ93),0,IF(AND(Tipy!FJ93=Výsledky!$GN$3,Tipy!FL93=Výsledky!$GP$3),50,0)))</f>
        <v/>
      </c>
      <c r="GL99" s="92" t="str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/>
      </c>
      <c r="GM99" s="92" t="str">
        <f>IF(ISBLANK($GP$3),"",IF(OR(Tipy!FM93=Výsledky!$GK$6,Tipy!FM93=Výsledky!$GK$7,Tipy!FM93=Výsledky!$GK$8,Tipy!FM93=Výsledky!$GK$9),30,0))</f>
        <v/>
      </c>
      <c r="GN99" s="92" t="str">
        <f>IF(ISBLANK($GP$3),"",IF(OR(Tipy!FN93=Výsledky!$GN$6,Tipy!FN93=Výsledky!$GN$7,Tipy!FN93=Výsledky!$GN$8,Tipy!FN93=Výsledky!$GN$9),10,0))</f>
        <v/>
      </c>
      <c r="GO99" s="93" t="str">
        <f>IF(ISBLANK($GP$3),"",IF(ISBLANK(Tipy!FJ93),0,IF(OR(AND(Tipy!FJ93=Výsledky!$GN$3,OR(Tipy!FL93=Výsledky!$GP$3+1,Tipy!FL93=Výsledky!$GP$3-1)),AND(Tipy!FL93=Výsledky!$GP$3,OR(Tipy!FJ93=Výsledky!$GN$3+1,Tipy!FJ93=Výsledky!$GN$3-1))),10,0)))</f>
        <v/>
      </c>
      <c r="GP99" s="95" t="str">
        <f>IF(ISBLANK($GP$3),"",IF(ISBLANK(Tipy!FJ93),"-",SUM(GK99:GO99)))</f>
        <v/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92">
        <f>IF(ISBLANK($HD$3),"",IF(ISBLANK(Tipy!FV93),0,IF(AND(Tipy!FV93=Výsledky!$HB$3,Tipy!FX93=Výsledky!$HD$3),50,0)))</f>
        <v>0</v>
      </c>
      <c r="GZ99" s="9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92">
        <f>IF(ISBLANK($HD$3),"",IF(OR(Tipy!FY93=Výsledky!$GY$6,Tipy!FY93=Výsledky!$GY$7,Tipy!FY93=Výsledky!$GY$8,Tipy!FY93=Výsledky!$GY$9),30,0))</f>
        <v>30</v>
      </c>
      <c r="HB99" s="92">
        <f>IF(ISBLANK($HD$3),"",IF(OR(Tipy!FZ93=Výsledky!$HB$6,Tipy!FZ93=Výsledky!$HB$7,Tipy!FZ93=Výsledky!$HB$8,Tipy!FZ93=Výsledky!$HB$9),10,0))</f>
        <v>0</v>
      </c>
      <c r="HC99" s="9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95">
        <f>IF(ISBLANK($HD$3),"",IF(ISBLANK(Tipy!FV93),"-",SUM(GY99:HC99)))</f>
        <v>40</v>
      </c>
      <c r="HE99" s="94"/>
      <c r="HF99" s="92">
        <f>IF(ISBLANK($HK$3),"",IF(ISBLANK(Tipy!GB93),0,IF(AND(Tipy!GB93=Výsledky!$HI$3,Tipy!GD93=Výsledky!$HK$3),50,0)))</f>
        <v>0</v>
      </c>
      <c r="HG99" s="9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92">
        <f>IF(ISBLANK($HK$3),"",IF(OR(Tipy!GE93=Výsledky!$HF$6,Tipy!GE93=Výsledky!$HF$7,Tipy!GE93=Výsledky!$HF$8,Tipy!GE93=Výsledky!$HF$9),30,0))</f>
        <v>0</v>
      </c>
      <c r="HI99" s="92">
        <f>IF(ISBLANK($HK$3),"",IF(OR(Tipy!GF93=Výsledky!$HI$6,Tipy!GF93=Výsledky!$HI$7,Tipy!GF93=Výsledky!$HI$8,Tipy!GF93=Výsledky!$HI$9),10,0))</f>
        <v>0</v>
      </c>
      <c r="HJ99" s="9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95">
        <f>IF(ISBLANK($HK$3),"",IF(ISBLANK(Tipy!GB93),"-",SUM(HF99:HJ99)))</f>
        <v>20</v>
      </c>
      <c r="HL99" s="94"/>
      <c r="HM99" s="92">
        <f>IF(ISBLANK($HR$3),"",IF(ISBLANK(Tipy!GH93),0,IF(AND(Tipy!GH93=Výsledky!$HP$3,Tipy!GJ93=Výsledky!$HR$3),50,0)))</f>
        <v>0</v>
      </c>
      <c r="HN99" s="9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92">
        <f>IF(ISBLANK($HR$3),"",IF(OR(Tipy!GK93=Výsledky!$HM$6,Tipy!GK93=Výsledky!$HM$7,Tipy!GK93=Výsledky!$HM$8,Tipy!GK93=Výsledky!$HM$9),30,0))</f>
        <v>0</v>
      </c>
      <c r="HP99" s="92">
        <f>IF(ISBLANK($HR$3),"",IF(OR(Tipy!GL93=Výsledky!$HP$6,Tipy!GL93=Výsledky!$HP$7,Tipy!GL93=Výsledky!$HP$8,Tipy!GL93=Výsledky!$HP$9),10,0))</f>
        <v>0</v>
      </c>
      <c r="HQ99" s="9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95">
        <f>IF(ISBLANK($HR$3),"",IF(ISBLANK(Tipy!GH93),"-",SUM(HM99:HQ99)))</f>
        <v>0</v>
      </c>
      <c r="HS99" s="94"/>
      <c r="HT99" s="92">
        <f>IF(ISBLANK($HY$3),"",IF(ISBLANK(Tipy!GN93),0,IF(AND(Tipy!GN93=Výsledky!$HW$3,Tipy!GP93=Výsledky!$HY$3),50,0)))</f>
        <v>0</v>
      </c>
      <c r="HU99" s="9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92">
        <f>IF(ISBLANK($HY$3),"",IF(OR(Tipy!GQ93=Výsledky!$HT$6,Tipy!GQ93=Výsledky!$HT$7,Tipy!GQ93=Výsledky!$HT$8,Tipy!GQ93=Výsledky!$HT$9),30,0))</f>
        <v>0</v>
      </c>
      <c r="HW99" s="92">
        <f>IF(ISBLANK($HY$3),"",IF(OR(Tipy!GR93=Výsledky!$HW$6,Tipy!GR93=Výsledky!$HW$7,Tipy!GR93=Výsledky!$HW$8,Tipy!GR93=Výsledky!$HW$9),10,0))</f>
        <v>10</v>
      </c>
      <c r="HX99" s="9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95">
        <f>IF(ISBLANK($HY$3),"",IF(ISBLANK(Tipy!GN93),"-",SUM(HT99:HX99)))</f>
        <v>40</v>
      </c>
      <c r="HZ99" s="94"/>
      <c r="IA99" s="96"/>
      <c r="IB99" s="97"/>
      <c r="IC99" s="97"/>
      <c r="ID99" s="97"/>
      <c r="IE99" s="93"/>
      <c r="IF99" s="95"/>
      <c r="IG99" s="94"/>
      <c r="IH99" s="96"/>
      <c r="II99" s="97"/>
      <c r="IJ99" s="97"/>
      <c r="IK99" s="97"/>
      <c r="IL99" s="93"/>
      <c r="IM99" s="95"/>
      <c r="IN99" s="94"/>
      <c r="IO99" s="96"/>
      <c r="IP99" s="97"/>
      <c r="IQ99" s="97"/>
      <c r="IR99" s="97"/>
      <c r="IS99" s="93"/>
      <c r="IT99" s="95"/>
      <c r="IU99" s="94"/>
      <c r="IV99" s="96"/>
      <c r="IW99" s="97"/>
      <c r="IX99" s="97"/>
      <c r="IY99" s="97"/>
      <c r="IZ99" s="93"/>
      <c r="JA99" s="95"/>
      <c r="JB99" s="94"/>
      <c r="JC99" s="96"/>
      <c r="JD99" s="97"/>
      <c r="JE99" s="97"/>
      <c r="JF99" s="97"/>
      <c r="JG99" s="93"/>
      <c r="JH99" s="95"/>
      <c r="JI99" s="94"/>
      <c r="JJ99" s="96"/>
      <c r="JK99" s="97"/>
      <c r="JL99" s="97"/>
      <c r="JM99" s="97"/>
      <c r="JN99" s="93"/>
      <c r="JO99" s="95"/>
      <c r="JP99" s="94"/>
      <c r="JQ99" s="96"/>
      <c r="JR99" s="97"/>
      <c r="JS99" s="97"/>
      <c r="JT99" s="97"/>
      <c r="JU99" s="93"/>
      <c r="JV99" s="95"/>
      <c r="JW99" s="94"/>
      <c r="JX99" s="96"/>
      <c r="JY99" s="97"/>
      <c r="JZ99" s="97"/>
      <c r="KA99" s="97"/>
      <c r="KB99" s="93"/>
      <c r="KC99" s="95"/>
      <c r="KD99" s="94"/>
      <c r="KE99" s="96"/>
      <c r="KF99" s="97"/>
      <c r="KG99" s="97"/>
      <c r="KH99" s="97"/>
      <c r="KI99" s="93"/>
      <c r="KJ99" s="95"/>
      <c r="KK99" s="94"/>
      <c r="KL99" s="96"/>
      <c r="KM99" s="97"/>
      <c r="KN99" s="97"/>
      <c r="KO99" s="97"/>
      <c r="KP99" s="93"/>
      <c r="KQ99" s="95"/>
      <c r="KR99" s="94"/>
      <c r="KS99" s="96"/>
      <c r="KT99" s="97"/>
      <c r="KU99" s="97"/>
      <c r="KV99" s="97"/>
      <c r="KW99" s="93"/>
      <c r="KX99" s="95"/>
      <c r="KY99" s="94"/>
      <c r="KZ99" s="96"/>
      <c r="LA99" s="97"/>
      <c r="LB99" s="97"/>
      <c r="LC99" s="97"/>
      <c r="LD99" s="93"/>
      <c r="LE99" s="95"/>
      <c r="LF99" s="94"/>
      <c r="LG99" s="96"/>
      <c r="LH99" s="97"/>
      <c r="LI99" s="97"/>
      <c r="LJ99" s="97"/>
      <c r="LK99" s="93"/>
      <c r="LL99" s="95"/>
      <c r="LM99" s="94"/>
      <c r="LN99" s="96"/>
      <c r="LO99" s="97"/>
      <c r="LP99" s="97"/>
      <c r="LQ99" s="97"/>
      <c r="LR99" s="93"/>
      <c r="LS99" s="95"/>
      <c r="LT99" s="94"/>
      <c r="LU99" s="96"/>
      <c r="LV99" s="97"/>
      <c r="LW99" s="97"/>
      <c r="LX99" s="97"/>
      <c r="LY99" s="93"/>
      <c r="LZ99" s="95"/>
      <c r="MA99" s="94"/>
      <c r="MB99" s="96"/>
      <c r="MC99" s="97"/>
      <c r="MD99" s="97"/>
      <c r="ME99" s="97"/>
      <c r="MF99" s="93"/>
      <c r="MG99" s="95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92" t="str">
        <f>IF(ISBLANK($GP$3),"",IF(ISBLANK(Tipy!FJ94),0,IF(AND(Tipy!FJ94=Výsledky!$GN$3,Tipy!FL94=Výsledky!$GP$3),50,0)))</f>
        <v/>
      </c>
      <c r="GL100" s="92" t="str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/>
      </c>
      <c r="GM100" s="92" t="str">
        <f>IF(ISBLANK($GP$3),"",IF(OR(Tipy!FM94=Výsledky!$GK$6,Tipy!FM94=Výsledky!$GK$7,Tipy!FM94=Výsledky!$GK$8,Tipy!FM94=Výsledky!$GK$9),30,0))</f>
        <v/>
      </c>
      <c r="GN100" s="92" t="str">
        <f>IF(ISBLANK($GP$3),"",IF(OR(Tipy!FN94=Výsledky!$GN$6,Tipy!FN94=Výsledky!$GN$7,Tipy!FN94=Výsledky!$GN$8,Tipy!FN94=Výsledky!$GN$9),10,0))</f>
        <v/>
      </c>
      <c r="GO100" s="93" t="str">
        <f>IF(ISBLANK($GP$3),"",IF(ISBLANK(Tipy!FJ94),0,IF(OR(AND(Tipy!FJ94=Výsledky!$GN$3,OR(Tipy!FL94=Výsledky!$GP$3+1,Tipy!FL94=Výsledky!$GP$3-1)),AND(Tipy!FL94=Výsledky!$GP$3,OR(Tipy!FJ94=Výsledky!$GN$3+1,Tipy!FJ94=Výsledky!$GN$3-1))),10,0)))</f>
        <v/>
      </c>
      <c r="GP100" s="95" t="str">
        <f>IF(ISBLANK($GP$3),"",IF(ISBLANK(Tipy!FJ94),"-",SUM(GK100:GO100)))</f>
        <v/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92">
        <f>IF(ISBLANK($HD$3),"",IF(ISBLANK(Tipy!FV94),0,IF(AND(Tipy!FV94=Výsledky!$HB$3,Tipy!FX94=Výsledky!$HD$3),50,0)))</f>
        <v>0</v>
      </c>
      <c r="GZ100" s="9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92">
        <f>IF(ISBLANK($HD$3),"",IF(OR(Tipy!FY94=Výsledky!$GY$6,Tipy!FY94=Výsledky!$GY$7,Tipy!FY94=Výsledky!$GY$8,Tipy!FY94=Výsledky!$GY$9),30,0))</f>
        <v>0</v>
      </c>
      <c r="HB100" s="92">
        <f>IF(ISBLANK($HD$3),"",IF(OR(Tipy!FZ94=Výsledky!$HB$6,Tipy!FZ94=Výsledky!$HB$7,Tipy!FZ94=Výsledky!$HB$8,Tipy!FZ94=Výsledky!$HB$9),10,0))</f>
        <v>0</v>
      </c>
      <c r="HC100" s="9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95" t="str">
        <f>IF(ISBLANK($HD$3),"",IF(ISBLANK(Tipy!FV94),"-",SUM(GY100:HC100)))</f>
        <v>-</v>
      </c>
      <c r="HE100" s="94"/>
      <c r="HF100" s="92">
        <f>IF(ISBLANK($HK$3),"",IF(ISBLANK(Tipy!GB94),0,IF(AND(Tipy!GB94=Výsledky!$HI$3,Tipy!GD94=Výsledky!$HK$3),50,0)))</f>
        <v>0</v>
      </c>
      <c r="HG100" s="9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92">
        <f>IF(ISBLANK($HK$3),"",IF(OR(Tipy!GE94=Výsledky!$HF$6,Tipy!GE94=Výsledky!$HF$7,Tipy!GE94=Výsledky!$HF$8,Tipy!GE94=Výsledky!$HF$9),30,0))</f>
        <v>0</v>
      </c>
      <c r="HI100" s="92">
        <f>IF(ISBLANK($HK$3),"",IF(OR(Tipy!GF94=Výsledky!$HI$6,Tipy!GF94=Výsledky!$HI$7,Tipy!GF94=Výsledky!$HI$8,Tipy!GF94=Výsledky!$HI$9),10,0))</f>
        <v>0</v>
      </c>
      <c r="HJ100" s="9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95" t="str">
        <f>IF(ISBLANK($HK$3),"",IF(ISBLANK(Tipy!GB94),"-",SUM(HF100:HJ100)))</f>
        <v>-</v>
      </c>
      <c r="HL100" s="94"/>
      <c r="HM100" s="92">
        <f>IF(ISBLANK($HR$3),"",IF(ISBLANK(Tipy!GH94),0,IF(AND(Tipy!GH94=Výsledky!$HP$3,Tipy!GJ94=Výsledky!$HR$3),50,0)))</f>
        <v>0</v>
      </c>
      <c r="HN100" s="9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92">
        <f>IF(ISBLANK($HR$3),"",IF(OR(Tipy!GK94=Výsledky!$HM$6,Tipy!GK94=Výsledky!$HM$7,Tipy!GK94=Výsledky!$HM$8,Tipy!GK94=Výsledky!$HM$9),30,0))</f>
        <v>0</v>
      </c>
      <c r="HP100" s="92">
        <f>IF(ISBLANK($HR$3),"",IF(OR(Tipy!GL94=Výsledky!$HP$6,Tipy!GL94=Výsledky!$HP$7,Tipy!GL94=Výsledky!$HP$8,Tipy!GL94=Výsledky!$HP$9),10,0))</f>
        <v>0</v>
      </c>
      <c r="HQ100" s="9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95" t="str">
        <f>IF(ISBLANK($HR$3),"",IF(ISBLANK(Tipy!GH94),"-",SUM(HM100:HQ100)))</f>
        <v>-</v>
      </c>
      <c r="HS100" s="94"/>
      <c r="HT100" s="92">
        <f>IF(ISBLANK($HY$3),"",IF(ISBLANK(Tipy!GN94),0,IF(AND(Tipy!GN94=Výsledky!$HW$3,Tipy!GP94=Výsledky!$HY$3),50,0)))</f>
        <v>0</v>
      </c>
      <c r="HU100" s="9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92">
        <f>IF(ISBLANK($HY$3),"",IF(OR(Tipy!GQ94=Výsledky!$HT$6,Tipy!GQ94=Výsledky!$HT$7,Tipy!GQ94=Výsledky!$HT$8,Tipy!GQ94=Výsledky!$HT$9),30,0))</f>
        <v>0</v>
      </c>
      <c r="HW100" s="92">
        <f>IF(ISBLANK($HY$3),"",IF(OR(Tipy!GR94=Výsledky!$HW$6,Tipy!GR94=Výsledky!$HW$7,Tipy!GR94=Výsledky!$HW$8,Tipy!GR94=Výsledky!$HW$9),10,0))</f>
        <v>0</v>
      </c>
      <c r="HX100" s="9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95" t="str">
        <f>IF(ISBLANK($HY$3),"",IF(ISBLANK(Tipy!GN94),"-",SUM(HT100:HX100)))</f>
        <v>-</v>
      </c>
      <c r="HZ100" s="94"/>
      <c r="IA100" s="96"/>
      <c r="IB100" s="97"/>
      <c r="IC100" s="97"/>
      <c r="ID100" s="97"/>
      <c r="IE100" s="93"/>
      <c r="IF100" s="95"/>
      <c r="IG100" s="94"/>
      <c r="IH100" s="96"/>
      <c r="II100" s="97"/>
      <c r="IJ100" s="97"/>
      <c r="IK100" s="97"/>
      <c r="IL100" s="93"/>
      <c r="IM100" s="95"/>
      <c r="IN100" s="94"/>
      <c r="IO100" s="96"/>
      <c r="IP100" s="97"/>
      <c r="IQ100" s="97"/>
      <c r="IR100" s="97"/>
      <c r="IS100" s="93"/>
      <c r="IT100" s="95"/>
      <c r="IU100" s="94"/>
      <c r="IV100" s="96"/>
      <c r="IW100" s="97"/>
      <c r="IX100" s="97"/>
      <c r="IY100" s="97"/>
      <c r="IZ100" s="93"/>
      <c r="JA100" s="95"/>
      <c r="JB100" s="94"/>
      <c r="JC100" s="96"/>
      <c r="JD100" s="97"/>
      <c r="JE100" s="97"/>
      <c r="JF100" s="97"/>
      <c r="JG100" s="93"/>
      <c r="JH100" s="95"/>
      <c r="JI100" s="94"/>
      <c r="JJ100" s="96"/>
      <c r="JK100" s="97"/>
      <c r="JL100" s="97"/>
      <c r="JM100" s="97"/>
      <c r="JN100" s="93"/>
      <c r="JO100" s="95"/>
      <c r="JP100" s="94"/>
      <c r="JQ100" s="96"/>
      <c r="JR100" s="97"/>
      <c r="JS100" s="97"/>
      <c r="JT100" s="97"/>
      <c r="JU100" s="93"/>
      <c r="JV100" s="95"/>
      <c r="JW100" s="94"/>
      <c r="JX100" s="96"/>
      <c r="JY100" s="97"/>
      <c r="JZ100" s="97"/>
      <c r="KA100" s="97"/>
      <c r="KB100" s="93"/>
      <c r="KC100" s="95"/>
      <c r="KD100" s="94"/>
      <c r="KE100" s="96"/>
      <c r="KF100" s="97"/>
      <c r="KG100" s="97"/>
      <c r="KH100" s="97"/>
      <c r="KI100" s="93"/>
      <c r="KJ100" s="95"/>
      <c r="KK100" s="94"/>
      <c r="KL100" s="96"/>
      <c r="KM100" s="97"/>
      <c r="KN100" s="97"/>
      <c r="KO100" s="97"/>
      <c r="KP100" s="93"/>
      <c r="KQ100" s="95"/>
      <c r="KR100" s="94"/>
      <c r="KS100" s="96"/>
      <c r="KT100" s="97"/>
      <c r="KU100" s="97"/>
      <c r="KV100" s="97"/>
      <c r="KW100" s="93"/>
      <c r="KX100" s="95"/>
      <c r="KY100" s="94"/>
      <c r="KZ100" s="96"/>
      <c r="LA100" s="97"/>
      <c r="LB100" s="97"/>
      <c r="LC100" s="97"/>
      <c r="LD100" s="93"/>
      <c r="LE100" s="95"/>
      <c r="LF100" s="94"/>
      <c r="LG100" s="96"/>
      <c r="LH100" s="97"/>
      <c r="LI100" s="97"/>
      <c r="LJ100" s="97"/>
      <c r="LK100" s="93"/>
      <c r="LL100" s="95"/>
      <c r="LM100" s="94"/>
      <c r="LN100" s="96"/>
      <c r="LO100" s="97"/>
      <c r="LP100" s="97"/>
      <c r="LQ100" s="97"/>
      <c r="LR100" s="93"/>
      <c r="LS100" s="95"/>
      <c r="LT100" s="94"/>
      <c r="LU100" s="96"/>
      <c r="LV100" s="97"/>
      <c r="LW100" s="97"/>
      <c r="LX100" s="97"/>
      <c r="LY100" s="93"/>
      <c r="LZ100" s="95"/>
      <c r="MA100" s="94"/>
      <c r="MB100" s="96"/>
      <c r="MC100" s="97"/>
      <c r="MD100" s="97"/>
      <c r="ME100" s="97"/>
      <c r="MF100" s="93"/>
      <c r="MG100" s="95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92" t="str">
        <f>IF(ISBLANK($GP$3),"",IF(ISBLANK(Tipy!FJ95),0,IF(AND(Tipy!FJ95=Výsledky!$GN$3,Tipy!FL95=Výsledky!$GP$3),50,0)))</f>
        <v/>
      </c>
      <c r="GL101" s="92" t="str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/>
      </c>
      <c r="GM101" s="92" t="str">
        <f>IF(ISBLANK($GP$3),"",IF(OR(Tipy!FM95=Výsledky!$GK$6,Tipy!FM95=Výsledky!$GK$7,Tipy!FM95=Výsledky!$GK$8,Tipy!FM95=Výsledky!$GK$9),30,0))</f>
        <v/>
      </c>
      <c r="GN101" s="92" t="str">
        <f>IF(ISBLANK($GP$3),"",IF(OR(Tipy!FN95=Výsledky!$GN$6,Tipy!FN95=Výsledky!$GN$7,Tipy!FN95=Výsledky!$GN$8,Tipy!FN95=Výsledky!$GN$9),10,0))</f>
        <v/>
      </c>
      <c r="GO101" s="93" t="str">
        <f>IF(ISBLANK($GP$3),"",IF(ISBLANK(Tipy!FJ95),0,IF(OR(AND(Tipy!FJ95=Výsledky!$GN$3,OR(Tipy!FL95=Výsledky!$GP$3+1,Tipy!FL95=Výsledky!$GP$3-1)),AND(Tipy!FL95=Výsledky!$GP$3,OR(Tipy!FJ95=Výsledky!$GN$3+1,Tipy!FJ95=Výsledky!$GN$3-1))),10,0)))</f>
        <v/>
      </c>
      <c r="GP101" s="95" t="str">
        <f>IF(ISBLANK($GP$3),"",IF(ISBLANK(Tipy!FJ95),"-",SUM(GK101:GO101)))</f>
        <v/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92">
        <f>IF(ISBLANK($HD$3),"",IF(ISBLANK(Tipy!FV95),0,IF(AND(Tipy!FV95=Výsledky!$HB$3,Tipy!FX95=Výsledky!$HD$3),50,0)))</f>
        <v>0</v>
      </c>
      <c r="GZ101" s="9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92">
        <f>IF(ISBLANK($HD$3),"",IF(OR(Tipy!FY95=Výsledky!$GY$6,Tipy!FY95=Výsledky!$GY$7,Tipy!FY95=Výsledky!$GY$8,Tipy!FY95=Výsledky!$GY$9),30,0))</f>
        <v>0</v>
      </c>
      <c r="HB101" s="92">
        <f>IF(ISBLANK($HD$3),"",IF(OR(Tipy!FZ95=Výsledky!$HB$6,Tipy!FZ95=Výsledky!$HB$7,Tipy!FZ95=Výsledky!$HB$8,Tipy!FZ95=Výsledky!$HB$9),10,0))</f>
        <v>10</v>
      </c>
      <c r="HC101" s="9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95">
        <f>IF(ISBLANK($HD$3),"",IF(ISBLANK(Tipy!FV95),"-",SUM(GY101:HC101)))</f>
        <v>20</v>
      </c>
      <c r="HE101" s="94"/>
      <c r="HF101" s="92">
        <f>IF(ISBLANK($HK$3),"",IF(ISBLANK(Tipy!GB95),0,IF(AND(Tipy!GB95=Výsledky!$HI$3,Tipy!GD95=Výsledky!$HK$3),50,0)))</f>
        <v>0</v>
      </c>
      <c r="HG101" s="9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92">
        <f>IF(ISBLANK($HK$3),"",IF(OR(Tipy!GE95=Výsledky!$HF$6,Tipy!GE95=Výsledky!$HF$7,Tipy!GE95=Výsledky!$HF$8,Tipy!GE95=Výsledky!$HF$9),30,0))</f>
        <v>0</v>
      </c>
      <c r="HI101" s="92">
        <f>IF(ISBLANK($HK$3),"",IF(OR(Tipy!GF95=Výsledky!$HI$6,Tipy!GF95=Výsledky!$HI$7,Tipy!GF95=Výsledky!$HI$8,Tipy!GF95=Výsledky!$HI$9),10,0))</f>
        <v>10</v>
      </c>
      <c r="HJ101" s="9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95">
        <f>IF(ISBLANK($HK$3),"",IF(ISBLANK(Tipy!GB95),"-",SUM(HF101:HJ101)))</f>
        <v>30</v>
      </c>
      <c r="HL101" s="94"/>
      <c r="HM101" s="92">
        <f>IF(ISBLANK($HR$3),"",IF(ISBLANK(Tipy!GH95),0,IF(AND(Tipy!GH95=Výsledky!$HP$3,Tipy!GJ95=Výsledky!$HR$3),50,0)))</f>
        <v>0</v>
      </c>
      <c r="HN101" s="9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92">
        <f>IF(ISBLANK($HR$3),"",IF(OR(Tipy!GK95=Výsledky!$HM$6,Tipy!GK95=Výsledky!$HM$7,Tipy!GK95=Výsledky!$HM$8,Tipy!GK95=Výsledky!$HM$9),30,0))</f>
        <v>0</v>
      </c>
      <c r="HP101" s="92">
        <f>IF(ISBLANK($HR$3),"",IF(OR(Tipy!GL95=Výsledky!$HP$6,Tipy!GL95=Výsledky!$HP$7,Tipy!GL95=Výsledky!$HP$8,Tipy!GL95=Výsledky!$HP$9),10,0))</f>
        <v>0</v>
      </c>
      <c r="HQ101" s="9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95">
        <f>IF(ISBLANK($HR$3),"",IF(ISBLANK(Tipy!GH95),"-",SUM(HM101:HQ101)))</f>
        <v>0</v>
      </c>
      <c r="HS101" s="94"/>
      <c r="HT101" s="92">
        <f>IF(ISBLANK($HY$3),"",IF(ISBLANK(Tipy!GN95),0,IF(AND(Tipy!GN95=Výsledky!$HW$3,Tipy!GP95=Výsledky!$HY$3),50,0)))</f>
        <v>0</v>
      </c>
      <c r="HU101" s="9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92">
        <f>IF(ISBLANK($HY$3),"",IF(OR(Tipy!GQ95=Výsledky!$HT$6,Tipy!GQ95=Výsledky!$HT$7,Tipy!GQ95=Výsledky!$HT$8,Tipy!GQ95=Výsledky!$HT$9),30,0))</f>
        <v>0</v>
      </c>
      <c r="HW101" s="92">
        <f>IF(ISBLANK($HY$3),"",IF(OR(Tipy!GR95=Výsledky!$HW$6,Tipy!GR95=Výsledky!$HW$7,Tipy!GR95=Výsledky!$HW$8,Tipy!GR95=Výsledky!$HW$9),10,0))</f>
        <v>10</v>
      </c>
      <c r="HX101" s="9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95">
        <f>IF(ISBLANK($HY$3),"",IF(ISBLANK(Tipy!GN95),"-",SUM(HT101:HX101)))</f>
        <v>40</v>
      </c>
      <c r="HZ101" s="94"/>
      <c r="IA101" s="96"/>
      <c r="IB101" s="97"/>
      <c r="IC101" s="97"/>
      <c r="ID101" s="97"/>
      <c r="IE101" s="93"/>
      <c r="IF101" s="95"/>
      <c r="IG101" s="94"/>
      <c r="IH101" s="96"/>
      <c r="II101" s="97"/>
      <c r="IJ101" s="97"/>
      <c r="IK101" s="97"/>
      <c r="IL101" s="93"/>
      <c r="IM101" s="95"/>
      <c r="IN101" s="94"/>
      <c r="IO101" s="96"/>
      <c r="IP101" s="97"/>
      <c r="IQ101" s="97"/>
      <c r="IR101" s="97"/>
      <c r="IS101" s="93"/>
      <c r="IT101" s="95"/>
      <c r="IU101" s="94"/>
      <c r="IV101" s="96"/>
      <c r="IW101" s="97"/>
      <c r="IX101" s="97"/>
      <c r="IY101" s="97"/>
      <c r="IZ101" s="93"/>
      <c r="JA101" s="95"/>
      <c r="JB101" s="94"/>
      <c r="JC101" s="96"/>
      <c r="JD101" s="97"/>
      <c r="JE101" s="97"/>
      <c r="JF101" s="97"/>
      <c r="JG101" s="93"/>
      <c r="JH101" s="95"/>
      <c r="JI101" s="94"/>
      <c r="JJ101" s="96"/>
      <c r="JK101" s="97"/>
      <c r="JL101" s="97"/>
      <c r="JM101" s="97"/>
      <c r="JN101" s="93"/>
      <c r="JO101" s="95"/>
      <c r="JP101" s="94"/>
      <c r="JQ101" s="96"/>
      <c r="JR101" s="97"/>
      <c r="JS101" s="97"/>
      <c r="JT101" s="97"/>
      <c r="JU101" s="93"/>
      <c r="JV101" s="95"/>
      <c r="JW101" s="94"/>
      <c r="JX101" s="96"/>
      <c r="JY101" s="97"/>
      <c r="JZ101" s="97"/>
      <c r="KA101" s="97"/>
      <c r="KB101" s="93"/>
      <c r="KC101" s="95"/>
      <c r="KD101" s="94"/>
      <c r="KE101" s="96"/>
      <c r="KF101" s="97"/>
      <c r="KG101" s="97"/>
      <c r="KH101" s="97"/>
      <c r="KI101" s="93"/>
      <c r="KJ101" s="95"/>
      <c r="KK101" s="94"/>
      <c r="KL101" s="96"/>
      <c r="KM101" s="97"/>
      <c r="KN101" s="97"/>
      <c r="KO101" s="97"/>
      <c r="KP101" s="93"/>
      <c r="KQ101" s="95"/>
      <c r="KR101" s="94"/>
      <c r="KS101" s="96"/>
      <c r="KT101" s="97"/>
      <c r="KU101" s="97"/>
      <c r="KV101" s="97"/>
      <c r="KW101" s="93"/>
      <c r="KX101" s="95"/>
      <c r="KY101" s="94"/>
      <c r="KZ101" s="96"/>
      <c r="LA101" s="97"/>
      <c r="LB101" s="97"/>
      <c r="LC101" s="97"/>
      <c r="LD101" s="93"/>
      <c r="LE101" s="95"/>
      <c r="LF101" s="94"/>
      <c r="LG101" s="96"/>
      <c r="LH101" s="97"/>
      <c r="LI101" s="97"/>
      <c r="LJ101" s="97"/>
      <c r="LK101" s="93"/>
      <c r="LL101" s="95"/>
      <c r="LM101" s="94"/>
      <c r="LN101" s="96"/>
      <c r="LO101" s="97"/>
      <c r="LP101" s="97"/>
      <c r="LQ101" s="97"/>
      <c r="LR101" s="93"/>
      <c r="LS101" s="95"/>
      <c r="LT101" s="94"/>
      <c r="LU101" s="96"/>
      <c r="LV101" s="97"/>
      <c r="LW101" s="97"/>
      <c r="LX101" s="97"/>
      <c r="LY101" s="93"/>
      <c r="LZ101" s="95"/>
      <c r="MA101" s="94"/>
      <c r="MB101" s="96"/>
      <c r="MC101" s="97"/>
      <c r="MD101" s="97"/>
      <c r="ME101" s="97"/>
      <c r="MF101" s="93"/>
      <c r="MG101" s="95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92" t="str">
        <f>IF(ISBLANK($GP$3),"",IF(ISBLANK(Tipy!FJ96),0,IF(AND(Tipy!FJ96=Výsledky!$GN$3,Tipy!FL96=Výsledky!$GP$3),50,0)))</f>
        <v/>
      </c>
      <c r="GL102" s="92" t="str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/>
      </c>
      <c r="GM102" s="92" t="str">
        <f>IF(ISBLANK($GP$3),"",IF(OR(Tipy!FM96=Výsledky!$GK$6,Tipy!FM96=Výsledky!$GK$7,Tipy!FM96=Výsledky!$GK$8,Tipy!FM96=Výsledky!$GK$9),30,0))</f>
        <v/>
      </c>
      <c r="GN102" s="92" t="str">
        <f>IF(ISBLANK($GP$3),"",IF(OR(Tipy!FN96=Výsledky!$GN$6,Tipy!FN96=Výsledky!$GN$7,Tipy!FN96=Výsledky!$GN$8,Tipy!FN96=Výsledky!$GN$9),10,0))</f>
        <v/>
      </c>
      <c r="GO102" s="93" t="str">
        <f>IF(ISBLANK($GP$3),"",IF(ISBLANK(Tipy!FJ96),0,IF(OR(AND(Tipy!FJ96=Výsledky!$GN$3,OR(Tipy!FL96=Výsledky!$GP$3+1,Tipy!FL96=Výsledky!$GP$3-1)),AND(Tipy!FL96=Výsledky!$GP$3,OR(Tipy!FJ96=Výsledky!$GN$3+1,Tipy!FJ96=Výsledky!$GN$3-1))),10,0)))</f>
        <v/>
      </c>
      <c r="GP102" s="95" t="str">
        <f>IF(ISBLANK($GP$3),"",IF(ISBLANK(Tipy!FJ96),"-",SUM(GK102:GO102)))</f>
        <v/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92">
        <f>IF(ISBLANK($HD$3),"",IF(ISBLANK(Tipy!FV96),0,IF(AND(Tipy!FV96=Výsledky!$HB$3,Tipy!FX96=Výsledky!$HD$3),50,0)))</f>
        <v>0</v>
      </c>
      <c r="GZ102" s="9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92">
        <f>IF(ISBLANK($HD$3),"",IF(OR(Tipy!FY96=Výsledky!$GY$6,Tipy!FY96=Výsledky!$GY$7,Tipy!FY96=Výsledky!$GY$8,Tipy!FY96=Výsledky!$GY$9),30,0))</f>
        <v>30</v>
      </c>
      <c r="HB102" s="92">
        <f>IF(ISBLANK($HD$3),"",IF(OR(Tipy!FZ96=Výsledky!$HB$6,Tipy!FZ96=Výsledky!$HB$7,Tipy!FZ96=Výsledky!$HB$8,Tipy!FZ96=Výsledky!$HB$9),10,0))</f>
        <v>10</v>
      </c>
      <c r="HC102" s="9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95">
        <f>IF(ISBLANK($HD$3),"",IF(ISBLANK(Tipy!FV96),"-",SUM(GY102:HC102)))</f>
        <v>50</v>
      </c>
      <c r="HE102" s="94"/>
      <c r="HF102" s="92">
        <f>IF(ISBLANK($HK$3),"",IF(ISBLANK(Tipy!GB96),0,IF(AND(Tipy!GB96=Výsledky!$HI$3,Tipy!GD96=Výsledky!$HK$3),50,0)))</f>
        <v>0</v>
      </c>
      <c r="HG102" s="9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92">
        <f>IF(ISBLANK($HK$3),"",IF(OR(Tipy!GE96=Výsledky!$HF$6,Tipy!GE96=Výsledky!$HF$7,Tipy!GE96=Výsledky!$HF$8,Tipy!GE96=Výsledky!$HF$9),30,0))</f>
        <v>0</v>
      </c>
      <c r="HI102" s="92">
        <f>IF(ISBLANK($HK$3),"",IF(OR(Tipy!GF96=Výsledky!$HI$6,Tipy!GF96=Výsledky!$HI$7,Tipy!GF96=Výsledky!$HI$8,Tipy!GF96=Výsledky!$HI$9),10,0))</f>
        <v>0</v>
      </c>
      <c r="HJ102" s="9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95">
        <f>IF(ISBLANK($HK$3),"",IF(ISBLANK(Tipy!GB96),"-",SUM(HF102:HJ102)))</f>
        <v>20</v>
      </c>
      <c r="HL102" s="94"/>
      <c r="HM102" s="92">
        <f>IF(ISBLANK($HR$3),"",IF(ISBLANK(Tipy!GH96),0,IF(AND(Tipy!GH96=Výsledky!$HP$3,Tipy!GJ96=Výsledky!$HR$3),50,0)))</f>
        <v>0</v>
      </c>
      <c r="HN102" s="9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92">
        <f>IF(ISBLANK($HR$3),"",IF(OR(Tipy!GK96=Výsledky!$HM$6,Tipy!GK96=Výsledky!$HM$7,Tipy!GK96=Výsledky!$HM$8,Tipy!GK96=Výsledky!$HM$9),30,0))</f>
        <v>0</v>
      </c>
      <c r="HP102" s="92">
        <f>IF(ISBLANK($HR$3),"",IF(OR(Tipy!GL96=Výsledky!$HP$6,Tipy!GL96=Výsledky!$HP$7,Tipy!GL96=Výsledky!$HP$8,Tipy!GL96=Výsledky!$HP$9),10,0))</f>
        <v>0</v>
      </c>
      <c r="HQ102" s="9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95">
        <f>IF(ISBLANK($HR$3),"",IF(ISBLANK(Tipy!GH96),"-",SUM(HM102:HQ102)))</f>
        <v>0</v>
      </c>
      <c r="HS102" s="94"/>
      <c r="HT102" s="92">
        <f>IF(ISBLANK($HY$3),"",IF(ISBLANK(Tipy!GN96),0,IF(AND(Tipy!GN96=Výsledky!$HW$3,Tipy!GP96=Výsledky!$HY$3),50,0)))</f>
        <v>0</v>
      </c>
      <c r="HU102" s="9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92">
        <f>IF(ISBLANK($HY$3),"",IF(OR(Tipy!GQ96=Výsledky!$HT$6,Tipy!GQ96=Výsledky!$HT$7,Tipy!GQ96=Výsledky!$HT$8,Tipy!GQ96=Výsledky!$HT$9),30,0))</f>
        <v>0</v>
      </c>
      <c r="HW102" s="92">
        <f>IF(ISBLANK($HY$3),"",IF(OR(Tipy!GR96=Výsledky!$HW$6,Tipy!GR96=Výsledky!$HW$7,Tipy!GR96=Výsledky!$HW$8,Tipy!GR96=Výsledky!$HW$9),10,0))</f>
        <v>0</v>
      </c>
      <c r="HX102" s="9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95" t="str">
        <f>IF(ISBLANK($HY$3),"",IF(ISBLANK(Tipy!GN96),"-",SUM(HT102:HX102)))</f>
        <v>-</v>
      </c>
      <c r="HZ102" s="94"/>
      <c r="IA102" s="96"/>
      <c r="IB102" s="97"/>
      <c r="IC102" s="97"/>
      <c r="ID102" s="97"/>
      <c r="IE102" s="93"/>
      <c r="IF102" s="95"/>
      <c r="IG102" s="94"/>
      <c r="IH102" s="96"/>
      <c r="II102" s="97"/>
      <c r="IJ102" s="97"/>
      <c r="IK102" s="97"/>
      <c r="IL102" s="93"/>
      <c r="IM102" s="95"/>
      <c r="IN102" s="94"/>
      <c r="IO102" s="96"/>
      <c r="IP102" s="97"/>
      <c r="IQ102" s="97"/>
      <c r="IR102" s="97"/>
      <c r="IS102" s="93"/>
      <c r="IT102" s="95"/>
      <c r="IU102" s="94"/>
      <c r="IV102" s="96"/>
      <c r="IW102" s="97"/>
      <c r="IX102" s="97"/>
      <c r="IY102" s="97"/>
      <c r="IZ102" s="93"/>
      <c r="JA102" s="95"/>
      <c r="JB102" s="94"/>
      <c r="JC102" s="96"/>
      <c r="JD102" s="97"/>
      <c r="JE102" s="97"/>
      <c r="JF102" s="97"/>
      <c r="JG102" s="93"/>
      <c r="JH102" s="95"/>
      <c r="JI102" s="94"/>
      <c r="JJ102" s="96"/>
      <c r="JK102" s="97"/>
      <c r="JL102" s="97"/>
      <c r="JM102" s="97"/>
      <c r="JN102" s="93"/>
      <c r="JO102" s="95"/>
      <c r="JP102" s="94"/>
      <c r="JQ102" s="96"/>
      <c r="JR102" s="97"/>
      <c r="JS102" s="97"/>
      <c r="JT102" s="97"/>
      <c r="JU102" s="93"/>
      <c r="JV102" s="95"/>
      <c r="JW102" s="94"/>
      <c r="JX102" s="96"/>
      <c r="JY102" s="97"/>
      <c r="JZ102" s="97"/>
      <c r="KA102" s="97"/>
      <c r="KB102" s="93"/>
      <c r="KC102" s="95"/>
      <c r="KD102" s="94"/>
      <c r="KE102" s="96"/>
      <c r="KF102" s="97"/>
      <c r="KG102" s="97"/>
      <c r="KH102" s="97"/>
      <c r="KI102" s="93"/>
      <c r="KJ102" s="95"/>
      <c r="KK102" s="94"/>
      <c r="KL102" s="96"/>
      <c r="KM102" s="97"/>
      <c r="KN102" s="97"/>
      <c r="KO102" s="97"/>
      <c r="KP102" s="93"/>
      <c r="KQ102" s="95"/>
      <c r="KR102" s="94"/>
      <c r="KS102" s="96"/>
      <c r="KT102" s="97"/>
      <c r="KU102" s="97"/>
      <c r="KV102" s="97"/>
      <c r="KW102" s="93"/>
      <c r="KX102" s="95"/>
      <c r="KY102" s="94"/>
      <c r="KZ102" s="96"/>
      <c r="LA102" s="97"/>
      <c r="LB102" s="97"/>
      <c r="LC102" s="97"/>
      <c r="LD102" s="93"/>
      <c r="LE102" s="95"/>
      <c r="LF102" s="94"/>
      <c r="LG102" s="96"/>
      <c r="LH102" s="97"/>
      <c r="LI102" s="97"/>
      <c r="LJ102" s="97"/>
      <c r="LK102" s="93"/>
      <c r="LL102" s="95"/>
      <c r="LM102" s="94"/>
      <c r="LN102" s="96"/>
      <c r="LO102" s="97"/>
      <c r="LP102" s="97"/>
      <c r="LQ102" s="97"/>
      <c r="LR102" s="93"/>
      <c r="LS102" s="95"/>
      <c r="LT102" s="94"/>
      <c r="LU102" s="96"/>
      <c r="LV102" s="97"/>
      <c r="LW102" s="97"/>
      <c r="LX102" s="97"/>
      <c r="LY102" s="93"/>
      <c r="LZ102" s="95"/>
      <c r="MA102" s="94"/>
      <c r="MB102" s="96"/>
      <c r="MC102" s="97"/>
      <c r="MD102" s="97"/>
      <c r="ME102" s="97"/>
      <c r="MF102" s="93"/>
      <c r="MG102" s="95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92" t="str">
        <f>IF(ISBLANK($GP$3),"",IF(ISBLANK(Tipy!FJ97),0,IF(AND(Tipy!FJ97=Výsledky!$GN$3,Tipy!FL97=Výsledky!$GP$3),50,0)))</f>
        <v/>
      </c>
      <c r="GL103" s="92" t="str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/>
      </c>
      <c r="GM103" s="92" t="str">
        <f>IF(ISBLANK($GP$3),"",IF(OR(Tipy!FM97=Výsledky!$GK$6,Tipy!FM97=Výsledky!$GK$7,Tipy!FM97=Výsledky!$GK$8,Tipy!FM97=Výsledky!$GK$9),30,0))</f>
        <v/>
      </c>
      <c r="GN103" s="92" t="str">
        <f>IF(ISBLANK($GP$3),"",IF(OR(Tipy!FN97=Výsledky!$GN$6,Tipy!FN97=Výsledky!$GN$7,Tipy!FN97=Výsledky!$GN$8,Tipy!FN97=Výsledky!$GN$9),10,0))</f>
        <v/>
      </c>
      <c r="GO103" s="93" t="str">
        <f>IF(ISBLANK($GP$3),"",IF(ISBLANK(Tipy!FJ97),0,IF(OR(AND(Tipy!FJ97=Výsledky!$GN$3,OR(Tipy!FL97=Výsledky!$GP$3+1,Tipy!FL97=Výsledky!$GP$3-1)),AND(Tipy!FL97=Výsledky!$GP$3,OR(Tipy!FJ97=Výsledky!$GN$3+1,Tipy!FJ97=Výsledky!$GN$3-1))),10,0)))</f>
        <v/>
      </c>
      <c r="GP103" s="95" t="str">
        <f>IF(ISBLANK($GP$3),"",IF(ISBLANK(Tipy!FJ97),"-",SUM(GK103:GO103)))</f>
        <v/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92">
        <f>IF(ISBLANK($HD$3),"",IF(ISBLANK(Tipy!FV97),0,IF(AND(Tipy!FV97=Výsledky!$HB$3,Tipy!FX97=Výsledky!$HD$3),50,0)))</f>
        <v>0</v>
      </c>
      <c r="GZ103" s="9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92">
        <f>IF(ISBLANK($HD$3),"",IF(OR(Tipy!FY97=Výsledky!$GY$6,Tipy!FY97=Výsledky!$GY$7,Tipy!FY97=Výsledky!$GY$8,Tipy!FY97=Výsledky!$GY$9),30,0))</f>
        <v>30</v>
      </c>
      <c r="HB103" s="92">
        <f>IF(ISBLANK($HD$3),"",IF(OR(Tipy!FZ97=Výsledky!$HB$6,Tipy!FZ97=Výsledky!$HB$7,Tipy!FZ97=Výsledky!$HB$8,Tipy!FZ97=Výsledky!$HB$9),10,0))</f>
        <v>0</v>
      </c>
      <c r="HC103" s="9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95">
        <f>IF(ISBLANK($HD$3),"",IF(ISBLANK(Tipy!FV97),"-",SUM(GY103:HC103)))</f>
        <v>40</v>
      </c>
      <c r="HE103" s="94"/>
      <c r="HF103" s="92">
        <f>IF(ISBLANK($HK$3),"",IF(ISBLANK(Tipy!GB97),0,IF(AND(Tipy!GB97=Výsledky!$HI$3,Tipy!GD97=Výsledky!$HK$3),50,0)))</f>
        <v>0</v>
      </c>
      <c r="HG103" s="9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92">
        <f>IF(ISBLANK($HK$3),"",IF(OR(Tipy!GE97=Výsledky!$HF$6,Tipy!GE97=Výsledky!$HF$7,Tipy!GE97=Výsledky!$HF$8,Tipy!GE97=Výsledky!$HF$9),30,0))</f>
        <v>0</v>
      </c>
      <c r="HI103" s="92">
        <f>IF(ISBLANK($HK$3),"",IF(OR(Tipy!GF97=Výsledky!$HI$6,Tipy!GF97=Výsledky!$HI$7,Tipy!GF97=Výsledky!$HI$8,Tipy!GF97=Výsledky!$HI$9),10,0))</f>
        <v>10</v>
      </c>
      <c r="HJ103" s="9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95">
        <f>IF(ISBLANK($HK$3),"",IF(ISBLANK(Tipy!GB97),"-",SUM(HF103:HJ103)))</f>
        <v>40</v>
      </c>
      <c r="HL103" s="94"/>
      <c r="HM103" s="92">
        <f>IF(ISBLANK($HR$3),"",IF(ISBLANK(Tipy!GH97),0,IF(AND(Tipy!GH97=Výsledky!$HP$3,Tipy!GJ97=Výsledky!$HR$3),50,0)))</f>
        <v>0</v>
      </c>
      <c r="HN103" s="9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92">
        <f>IF(ISBLANK($HR$3),"",IF(OR(Tipy!GK97=Výsledky!$HM$6,Tipy!GK97=Výsledky!$HM$7,Tipy!GK97=Výsledky!$HM$8,Tipy!GK97=Výsledky!$HM$9),30,0))</f>
        <v>0</v>
      </c>
      <c r="HP103" s="92">
        <f>IF(ISBLANK($HR$3),"",IF(OR(Tipy!GL97=Výsledky!$HP$6,Tipy!GL97=Výsledky!$HP$7,Tipy!GL97=Výsledky!$HP$8,Tipy!GL97=Výsledky!$HP$9),10,0))</f>
        <v>0</v>
      </c>
      <c r="HQ103" s="9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95">
        <f>IF(ISBLANK($HR$3),"",IF(ISBLANK(Tipy!GH97),"-",SUM(HM103:HQ103)))</f>
        <v>10</v>
      </c>
      <c r="HS103" s="94"/>
      <c r="HT103" s="92">
        <f>IF(ISBLANK($HY$3),"",IF(ISBLANK(Tipy!GN97),0,IF(AND(Tipy!GN97=Výsledky!$HW$3,Tipy!GP97=Výsledky!$HY$3),50,0)))</f>
        <v>0</v>
      </c>
      <c r="HU103" s="9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92">
        <f>IF(ISBLANK($HY$3),"",IF(OR(Tipy!GQ97=Výsledky!$HT$6,Tipy!GQ97=Výsledky!$HT$7,Tipy!GQ97=Výsledky!$HT$8,Tipy!GQ97=Výsledky!$HT$9),30,0))</f>
        <v>0</v>
      </c>
      <c r="HW103" s="92">
        <f>IF(ISBLANK($HY$3),"",IF(OR(Tipy!GR97=Výsledky!$HW$6,Tipy!GR97=Výsledky!$HW$7,Tipy!GR97=Výsledky!$HW$8,Tipy!GR97=Výsledky!$HW$9),10,0))</f>
        <v>0</v>
      </c>
      <c r="HX103" s="9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95">
        <f>IF(ISBLANK($HY$3),"",IF(ISBLANK(Tipy!GN97),"-",SUM(HT103:HX103)))</f>
        <v>20</v>
      </c>
      <c r="HZ103" s="94"/>
      <c r="IA103" s="96"/>
      <c r="IB103" s="97"/>
      <c r="IC103" s="97"/>
      <c r="ID103" s="97"/>
      <c r="IE103" s="93"/>
      <c r="IF103" s="95"/>
      <c r="IG103" s="94"/>
      <c r="IH103" s="96"/>
      <c r="II103" s="97"/>
      <c r="IJ103" s="97"/>
      <c r="IK103" s="97"/>
      <c r="IL103" s="93"/>
      <c r="IM103" s="95"/>
      <c r="IN103" s="94"/>
      <c r="IO103" s="96"/>
      <c r="IP103" s="97"/>
      <c r="IQ103" s="97"/>
      <c r="IR103" s="97"/>
      <c r="IS103" s="93"/>
      <c r="IT103" s="95"/>
      <c r="IU103" s="94"/>
      <c r="IV103" s="96"/>
      <c r="IW103" s="97"/>
      <c r="IX103" s="97"/>
      <c r="IY103" s="97"/>
      <c r="IZ103" s="93"/>
      <c r="JA103" s="95"/>
      <c r="JB103" s="94"/>
      <c r="JC103" s="96"/>
      <c r="JD103" s="97"/>
      <c r="JE103" s="97"/>
      <c r="JF103" s="97"/>
      <c r="JG103" s="93"/>
      <c r="JH103" s="95"/>
      <c r="JI103" s="94"/>
      <c r="JJ103" s="96"/>
      <c r="JK103" s="97"/>
      <c r="JL103" s="97"/>
      <c r="JM103" s="97"/>
      <c r="JN103" s="93"/>
      <c r="JO103" s="95"/>
      <c r="JP103" s="94"/>
      <c r="JQ103" s="96"/>
      <c r="JR103" s="97"/>
      <c r="JS103" s="97"/>
      <c r="JT103" s="97"/>
      <c r="JU103" s="93"/>
      <c r="JV103" s="95"/>
      <c r="JW103" s="94"/>
      <c r="JX103" s="96"/>
      <c r="JY103" s="97"/>
      <c r="JZ103" s="97"/>
      <c r="KA103" s="97"/>
      <c r="KB103" s="93"/>
      <c r="KC103" s="95"/>
      <c r="KD103" s="94"/>
      <c r="KE103" s="96"/>
      <c r="KF103" s="97"/>
      <c r="KG103" s="97"/>
      <c r="KH103" s="97"/>
      <c r="KI103" s="93"/>
      <c r="KJ103" s="95"/>
      <c r="KK103" s="94"/>
      <c r="KL103" s="96"/>
      <c r="KM103" s="97"/>
      <c r="KN103" s="97"/>
      <c r="KO103" s="97"/>
      <c r="KP103" s="93"/>
      <c r="KQ103" s="95"/>
      <c r="KR103" s="94"/>
      <c r="KS103" s="96"/>
      <c r="KT103" s="97"/>
      <c r="KU103" s="97"/>
      <c r="KV103" s="97"/>
      <c r="KW103" s="93"/>
      <c r="KX103" s="95"/>
      <c r="KY103" s="94"/>
      <c r="KZ103" s="96"/>
      <c r="LA103" s="97"/>
      <c r="LB103" s="97"/>
      <c r="LC103" s="97"/>
      <c r="LD103" s="93"/>
      <c r="LE103" s="95"/>
      <c r="LF103" s="94"/>
      <c r="LG103" s="96"/>
      <c r="LH103" s="97"/>
      <c r="LI103" s="97"/>
      <c r="LJ103" s="97"/>
      <c r="LK103" s="93"/>
      <c r="LL103" s="95"/>
      <c r="LM103" s="94"/>
      <c r="LN103" s="96"/>
      <c r="LO103" s="97"/>
      <c r="LP103" s="97"/>
      <c r="LQ103" s="97"/>
      <c r="LR103" s="93"/>
      <c r="LS103" s="95"/>
      <c r="LT103" s="94"/>
      <c r="LU103" s="96"/>
      <c r="LV103" s="97"/>
      <c r="LW103" s="97"/>
      <c r="LX103" s="97"/>
      <c r="LY103" s="93"/>
      <c r="LZ103" s="95"/>
      <c r="MA103" s="94"/>
      <c r="MB103" s="96"/>
      <c r="MC103" s="97"/>
      <c r="MD103" s="97"/>
      <c r="ME103" s="97"/>
      <c r="MF103" s="93"/>
      <c r="MG103" s="95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92" t="str">
        <f>IF(ISBLANK($GP$3),"",IF(ISBLANK(Tipy!FJ98),0,IF(AND(Tipy!FJ98=Výsledky!$GN$3,Tipy!FL98=Výsledky!$GP$3),50,0)))</f>
        <v/>
      </c>
      <c r="GL104" s="92" t="str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/>
      </c>
      <c r="GM104" s="92" t="str">
        <f>IF(ISBLANK($GP$3),"",IF(OR(Tipy!FM98=Výsledky!$GK$6,Tipy!FM98=Výsledky!$GK$7,Tipy!FM98=Výsledky!$GK$8,Tipy!FM98=Výsledky!$GK$9),30,0))</f>
        <v/>
      </c>
      <c r="GN104" s="92" t="str">
        <f>IF(ISBLANK($GP$3),"",IF(OR(Tipy!FN98=Výsledky!$GN$6,Tipy!FN98=Výsledky!$GN$7,Tipy!FN98=Výsledky!$GN$8,Tipy!FN98=Výsledky!$GN$9),10,0))</f>
        <v/>
      </c>
      <c r="GO104" s="93" t="str">
        <f>IF(ISBLANK($GP$3),"",IF(ISBLANK(Tipy!FJ98),0,IF(OR(AND(Tipy!FJ98=Výsledky!$GN$3,OR(Tipy!FL98=Výsledky!$GP$3+1,Tipy!FL98=Výsledky!$GP$3-1)),AND(Tipy!FL98=Výsledky!$GP$3,OR(Tipy!FJ98=Výsledky!$GN$3+1,Tipy!FJ98=Výsledky!$GN$3-1))),10,0)))</f>
        <v/>
      </c>
      <c r="GP104" s="95" t="str">
        <f>IF(ISBLANK($GP$3),"",IF(ISBLANK(Tipy!FJ98),"-",SUM(GK104:GO104)))</f>
        <v/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92">
        <f>IF(ISBLANK($HD$3),"",IF(ISBLANK(Tipy!FV98),0,IF(AND(Tipy!FV98=Výsledky!$HB$3,Tipy!FX98=Výsledky!$HD$3),50,0)))</f>
        <v>0</v>
      </c>
      <c r="GZ104" s="9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92">
        <f>IF(ISBLANK($HD$3),"",IF(OR(Tipy!FY98=Výsledky!$GY$6,Tipy!FY98=Výsledky!$GY$7,Tipy!FY98=Výsledky!$GY$8,Tipy!FY98=Výsledky!$GY$9),30,0))</f>
        <v>30</v>
      </c>
      <c r="HB104" s="92">
        <f>IF(ISBLANK($HD$3),"",IF(OR(Tipy!FZ98=Výsledky!$HB$6,Tipy!FZ98=Výsledky!$HB$7,Tipy!FZ98=Výsledky!$HB$8,Tipy!FZ98=Výsledky!$HB$9),10,0))</f>
        <v>10</v>
      </c>
      <c r="HC104" s="9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95">
        <f>IF(ISBLANK($HD$3),"",IF(ISBLANK(Tipy!FV98),"-",SUM(GY104:HC104)))</f>
        <v>40</v>
      </c>
      <c r="HE104" s="94"/>
      <c r="HF104" s="92">
        <f>IF(ISBLANK($HK$3),"",IF(ISBLANK(Tipy!GB98),0,IF(AND(Tipy!GB98=Výsledky!$HI$3,Tipy!GD98=Výsledky!$HK$3),50,0)))</f>
        <v>0</v>
      </c>
      <c r="HG104" s="9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92">
        <f>IF(ISBLANK($HK$3),"",IF(OR(Tipy!GE98=Výsledky!$HF$6,Tipy!GE98=Výsledky!$HF$7,Tipy!GE98=Výsledky!$HF$8,Tipy!GE98=Výsledky!$HF$9),30,0))</f>
        <v>0</v>
      </c>
      <c r="HI104" s="92">
        <f>IF(ISBLANK($HK$3),"",IF(OR(Tipy!GF98=Výsledky!$HI$6,Tipy!GF98=Výsledky!$HI$7,Tipy!GF98=Výsledky!$HI$8,Tipy!GF98=Výsledky!$HI$9),10,0))</f>
        <v>0</v>
      </c>
      <c r="HJ104" s="9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95">
        <f>IF(ISBLANK($HK$3),"",IF(ISBLANK(Tipy!GB98),"-",SUM(HF104:HJ104)))</f>
        <v>20</v>
      </c>
      <c r="HL104" s="94"/>
      <c r="HM104" s="92">
        <f>IF(ISBLANK($HR$3),"",IF(ISBLANK(Tipy!GH98),0,IF(AND(Tipy!GH98=Výsledky!$HP$3,Tipy!GJ98=Výsledky!$HR$3),50,0)))</f>
        <v>0</v>
      </c>
      <c r="HN104" s="9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92">
        <f>IF(ISBLANK($HR$3),"",IF(OR(Tipy!GK98=Výsledky!$HM$6,Tipy!GK98=Výsledky!$HM$7,Tipy!GK98=Výsledky!$HM$8,Tipy!GK98=Výsledky!$HM$9),30,0))</f>
        <v>0</v>
      </c>
      <c r="HP104" s="92">
        <f>IF(ISBLANK($HR$3),"",IF(OR(Tipy!GL98=Výsledky!$HP$6,Tipy!GL98=Výsledky!$HP$7,Tipy!GL98=Výsledky!$HP$8,Tipy!GL98=Výsledky!$HP$9),10,0))</f>
        <v>0</v>
      </c>
      <c r="HQ104" s="9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95">
        <f>IF(ISBLANK($HR$3),"",IF(ISBLANK(Tipy!GH98),"-",SUM(HM104:HQ104)))</f>
        <v>0</v>
      </c>
      <c r="HS104" s="94"/>
      <c r="HT104" s="92">
        <f>IF(ISBLANK($HY$3),"",IF(ISBLANK(Tipy!GN98),0,IF(AND(Tipy!GN98=Výsledky!$HW$3,Tipy!GP98=Výsledky!$HY$3),50,0)))</f>
        <v>0</v>
      </c>
      <c r="HU104" s="9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92">
        <f>IF(ISBLANK($HY$3),"",IF(OR(Tipy!GQ98=Výsledky!$HT$6,Tipy!GQ98=Výsledky!$HT$7,Tipy!GQ98=Výsledky!$HT$8,Tipy!GQ98=Výsledky!$HT$9),30,0))</f>
        <v>0</v>
      </c>
      <c r="HW104" s="92">
        <f>IF(ISBLANK($HY$3),"",IF(OR(Tipy!GR98=Výsledky!$HW$6,Tipy!GR98=Výsledky!$HW$7,Tipy!GR98=Výsledky!$HW$8,Tipy!GR98=Výsledky!$HW$9),10,0))</f>
        <v>0</v>
      </c>
      <c r="HX104" s="9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95">
        <f>IF(ISBLANK($HY$3),"",IF(ISBLANK(Tipy!GN98),"-",SUM(HT104:HX104)))</f>
        <v>30</v>
      </c>
      <c r="HZ104" s="94"/>
      <c r="IA104" s="96"/>
      <c r="IB104" s="97"/>
      <c r="IC104" s="97"/>
      <c r="ID104" s="97"/>
      <c r="IE104" s="93"/>
      <c r="IF104" s="95"/>
      <c r="IG104" s="94"/>
      <c r="IH104" s="96"/>
      <c r="II104" s="97"/>
      <c r="IJ104" s="97"/>
      <c r="IK104" s="97"/>
      <c r="IL104" s="93"/>
      <c r="IM104" s="95"/>
      <c r="IN104" s="94"/>
      <c r="IO104" s="96"/>
      <c r="IP104" s="97"/>
      <c r="IQ104" s="97"/>
      <c r="IR104" s="97"/>
      <c r="IS104" s="93"/>
      <c r="IT104" s="95"/>
      <c r="IU104" s="94"/>
      <c r="IV104" s="96"/>
      <c r="IW104" s="97"/>
      <c r="IX104" s="97"/>
      <c r="IY104" s="97"/>
      <c r="IZ104" s="93"/>
      <c r="JA104" s="95"/>
      <c r="JB104" s="94"/>
      <c r="JC104" s="96"/>
      <c r="JD104" s="97"/>
      <c r="JE104" s="97"/>
      <c r="JF104" s="97"/>
      <c r="JG104" s="93"/>
      <c r="JH104" s="95"/>
      <c r="JI104" s="94"/>
      <c r="JJ104" s="96"/>
      <c r="JK104" s="97"/>
      <c r="JL104" s="97"/>
      <c r="JM104" s="97"/>
      <c r="JN104" s="93"/>
      <c r="JO104" s="95"/>
      <c r="JP104" s="94"/>
      <c r="JQ104" s="96"/>
      <c r="JR104" s="97"/>
      <c r="JS104" s="97"/>
      <c r="JT104" s="97"/>
      <c r="JU104" s="93"/>
      <c r="JV104" s="95"/>
      <c r="JW104" s="94"/>
      <c r="JX104" s="96"/>
      <c r="JY104" s="97"/>
      <c r="JZ104" s="97"/>
      <c r="KA104" s="97"/>
      <c r="KB104" s="93"/>
      <c r="KC104" s="95"/>
      <c r="KD104" s="94"/>
      <c r="KE104" s="96"/>
      <c r="KF104" s="97"/>
      <c r="KG104" s="97"/>
      <c r="KH104" s="97"/>
      <c r="KI104" s="93"/>
      <c r="KJ104" s="95"/>
      <c r="KK104" s="94"/>
      <c r="KL104" s="96"/>
      <c r="KM104" s="97"/>
      <c r="KN104" s="97"/>
      <c r="KO104" s="97"/>
      <c r="KP104" s="93"/>
      <c r="KQ104" s="95"/>
      <c r="KR104" s="94"/>
      <c r="KS104" s="96"/>
      <c r="KT104" s="97"/>
      <c r="KU104" s="97"/>
      <c r="KV104" s="97"/>
      <c r="KW104" s="93"/>
      <c r="KX104" s="95"/>
      <c r="KY104" s="94"/>
      <c r="KZ104" s="96"/>
      <c r="LA104" s="97"/>
      <c r="LB104" s="97"/>
      <c r="LC104" s="97"/>
      <c r="LD104" s="93"/>
      <c r="LE104" s="95"/>
      <c r="LF104" s="94"/>
      <c r="LG104" s="96"/>
      <c r="LH104" s="97"/>
      <c r="LI104" s="97"/>
      <c r="LJ104" s="97"/>
      <c r="LK104" s="93"/>
      <c r="LL104" s="95"/>
      <c r="LM104" s="94"/>
      <c r="LN104" s="96"/>
      <c r="LO104" s="97"/>
      <c r="LP104" s="97"/>
      <c r="LQ104" s="97"/>
      <c r="LR104" s="93"/>
      <c r="LS104" s="95"/>
      <c r="LT104" s="94"/>
      <c r="LU104" s="96"/>
      <c r="LV104" s="97"/>
      <c r="LW104" s="97"/>
      <c r="LX104" s="97"/>
      <c r="LY104" s="93"/>
      <c r="LZ104" s="95"/>
      <c r="MA104" s="94"/>
      <c r="MB104" s="96"/>
      <c r="MC104" s="97"/>
      <c r="MD104" s="97"/>
      <c r="ME104" s="97"/>
      <c r="MF104" s="93"/>
      <c r="MG104" s="95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92" t="str">
        <f>IF(ISBLANK($GP$3),"",IF(ISBLANK(Tipy!FJ99),0,IF(AND(Tipy!FJ99=Výsledky!$GN$3,Tipy!FL99=Výsledky!$GP$3),50,0)))</f>
        <v/>
      </c>
      <c r="GL105" s="92" t="str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/>
      </c>
      <c r="GM105" s="92" t="str">
        <f>IF(ISBLANK($GP$3),"",IF(OR(Tipy!FM99=Výsledky!$GK$6,Tipy!FM99=Výsledky!$GK$7,Tipy!FM99=Výsledky!$GK$8,Tipy!FM99=Výsledky!$GK$9),30,0))</f>
        <v/>
      </c>
      <c r="GN105" s="92" t="str">
        <f>IF(ISBLANK($GP$3),"",IF(OR(Tipy!FN99=Výsledky!$GN$6,Tipy!FN99=Výsledky!$GN$7,Tipy!FN99=Výsledky!$GN$8,Tipy!FN99=Výsledky!$GN$9),10,0))</f>
        <v/>
      </c>
      <c r="GO105" s="93" t="str">
        <f>IF(ISBLANK($GP$3),"",IF(ISBLANK(Tipy!FJ99),0,IF(OR(AND(Tipy!FJ99=Výsledky!$GN$3,OR(Tipy!FL99=Výsledky!$GP$3+1,Tipy!FL99=Výsledky!$GP$3-1)),AND(Tipy!FL99=Výsledky!$GP$3,OR(Tipy!FJ99=Výsledky!$GN$3+1,Tipy!FJ99=Výsledky!$GN$3-1))),10,0)))</f>
        <v/>
      </c>
      <c r="GP105" s="95" t="str">
        <f>IF(ISBLANK($GP$3),"",IF(ISBLANK(Tipy!FJ99),"-",SUM(GK105:GO105)))</f>
        <v/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92">
        <f>IF(ISBLANK($HD$3),"",IF(ISBLANK(Tipy!FV99),0,IF(AND(Tipy!FV99=Výsledky!$HB$3,Tipy!FX99=Výsledky!$HD$3),50,0)))</f>
        <v>0</v>
      </c>
      <c r="GZ105" s="9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92">
        <f>IF(ISBLANK($HD$3),"",IF(OR(Tipy!FY99=Výsledky!$GY$6,Tipy!FY99=Výsledky!$GY$7,Tipy!FY99=Výsledky!$GY$8,Tipy!FY99=Výsledky!$GY$9),30,0))</f>
        <v>30</v>
      </c>
      <c r="HB105" s="92">
        <f>IF(ISBLANK($HD$3),"",IF(OR(Tipy!FZ99=Výsledky!$HB$6,Tipy!FZ99=Výsledky!$HB$7,Tipy!FZ99=Výsledky!$HB$8,Tipy!FZ99=Výsledky!$HB$9),10,0))</f>
        <v>0</v>
      </c>
      <c r="HC105" s="9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95">
        <f>IF(ISBLANK($HD$3),"",IF(ISBLANK(Tipy!FV99),"-",SUM(GY105:HC105)))</f>
        <v>30</v>
      </c>
      <c r="HE105" s="94"/>
      <c r="HF105" s="92">
        <f>IF(ISBLANK($HK$3),"",IF(ISBLANK(Tipy!GB99),0,IF(AND(Tipy!GB99=Výsledky!$HI$3,Tipy!GD99=Výsledky!$HK$3),50,0)))</f>
        <v>0</v>
      </c>
      <c r="HG105" s="9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92">
        <f>IF(ISBLANK($HK$3),"",IF(OR(Tipy!GE99=Výsledky!$HF$6,Tipy!GE99=Výsledky!$HF$7,Tipy!GE99=Výsledky!$HF$8,Tipy!GE99=Výsledky!$HF$9),30,0))</f>
        <v>0</v>
      </c>
      <c r="HI105" s="92">
        <f>IF(ISBLANK($HK$3),"",IF(OR(Tipy!GF99=Výsledky!$HI$6,Tipy!GF99=Výsledky!$HI$7,Tipy!GF99=Výsledky!$HI$8,Tipy!GF99=Výsledky!$HI$9),10,0))</f>
        <v>0</v>
      </c>
      <c r="HJ105" s="9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95">
        <f>IF(ISBLANK($HK$3),"",IF(ISBLANK(Tipy!GB99),"-",SUM(HF105:HJ105)))</f>
        <v>20</v>
      </c>
      <c r="HL105" s="94"/>
      <c r="HM105" s="92">
        <f>IF(ISBLANK($HR$3),"",IF(ISBLANK(Tipy!GH99),0,IF(AND(Tipy!GH99=Výsledky!$HP$3,Tipy!GJ99=Výsledky!$HR$3),50,0)))</f>
        <v>0</v>
      </c>
      <c r="HN105" s="9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92">
        <f>IF(ISBLANK($HR$3),"",IF(OR(Tipy!GK99=Výsledky!$HM$6,Tipy!GK99=Výsledky!$HM$7,Tipy!GK99=Výsledky!$HM$8,Tipy!GK99=Výsledky!$HM$9),30,0))</f>
        <v>0</v>
      </c>
      <c r="HP105" s="92">
        <f>IF(ISBLANK($HR$3),"",IF(OR(Tipy!GL99=Výsledky!$HP$6,Tipy!GL99=Výsledky!$HP$7,Tipy!GL99=Výsledky!$HP$8,Tipy!GL99=Výsledky!$HP$9),10,0))</f>
        <v>0</v>
      </c>
      <c r="HQ105" s="9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95">
        <f>IF(ISBLANK($HR$3),"",IF(ISBLANK(Tipy!GH99),"-",SUM(HM105:HQ105)))</f>
        <v>0</v>
      </c>
      <c r="HS105" s="94"/>
      <c r="HT105" s="92">
        <f>IF(ISBLANK($HY$3),"",IF(ISBLANK(Tipy!GN99),0,IF(AND(Tipy!GN99=Výsledky!$HW$3,Tipy!GP99=Výsledky!$HY$3),50,0)))</f>
        <v>0</v>
      </c>
      <c r="HU105" s="9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92">
        <f>IF(ISBLANK($HY$3),"",IF(OR(Tipy!GQ99=Výsledky!$HT$6,Tipy!GQ99=Výsledky!$HT$7,Tipy!GQ99=Výsledky!$HT$8,Tipy!GQ99=Výsledky!$HT$9),30,0))</f>
        <v>0</v>
      </c>
      <c r="HW105" s="92">
        <f>IF(ISBLANK($HY$3),"",IF(OR(Tipy!GR99=Výsledky!$HW$6,Tipy!GR99=Výsledky!$HW$7,Tipy!GR99=Výsledky!$HW$8,Tipy!GR99=Výsledky!$HW$9),10,0))</f>
        <v>10</v>
      </c>
      <c r="HX105" s="9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95">
        <f>IF(ISBLANK($HY$3),"",IF(ISBLANK(Tipy!GN99),"-",SUM(HT105:HX105)))</f>
        <v>30</v>
      </c>
      <c r="HZ105" s="94"/>
      <c r="IA105" s="96"/>
      <c r="IB105" s="97"/>
      <c r="IC105" s="97"/>
      <c r="ID105" s="97"/>
      <c r="IE105" s="93"/>
      <c r="IF105" s="95"/>
      <c r="IG105" s="94"/>
      <c r="IH105" s="96"/>
      <c r="II105" s="97"/>
      <c r="IJ105" s="97"/>
      <c r="IK105" s="97"/>
      <c r="IL105" s="93"/>
      <c r="IM105" s="95"/>
      <c r="IN105" s="94"/>
      <c r="IO105" s="96"/>
      <c r="IP105" s="97"/>
      <c r="IQ105" s="97"/>
      <c r="IR105" s="97"/>
      <c r="IS105" s="93"/>
      <c r="IT105" s="95"/>
      <c r="IU105" s="94"/>
      <c r="IV105" s="96"/>
      <c r="IW105" s="97"/>
      <c r="IX105" s="97"/>
      <c r="IY105" s="97"/>
      <c r="IZ105" s="93"/>
      <c r="JA105" s="95"/>
      <c r="JB105" s="94"/>
      <c r="JC105" s="96"/>
      <c r="JD105" s="97"/>
      <c r="JE105" s="97"/>
      <c r="JF105" s="97"/>
      <c r="JG105" s="93"/>
      <c r="JH105" s="95"/>
      <c r="JI105" s="94"/>
      <c r="JJ105" s="96"/>
      <c r="JK105" s="97"/>
      <c r="JL105" s="97"/>
      <c r="JM105" s="97"/>
      <c r="JN105" s="93"/>
      <c r="JO105" s="95"/>
      <c r="JP105" s="94"/>
      <c r="JQ105" s="96"/>
      <c r="JR105" s="97"/>
      <c r="JS105" s="97"/>
      <c r="JT105" s="97"/>
      <c r="JU105" s="93"/>
      <c r="JV105" s="95"/>
      <c r="JW105" s="94"/>
      <c r="JX105" s="96"/>
      <c r="JY105" s="97"/>
      <c r="JZ105" s="97"/>
      <c r="KA105" s="97"/>
      <c r="KB105" s="93"/>
      <c r="KC105" s="95"/>
      <c r="KD105" s="94"/>
      <c r="KE105" s="96"/>
      <c r="KF105" s="97"/>
      <c r="KG105" s="97"/>
      <c r="KH105" s="97"/>
      <c r="KI105" s="93"/>
      <c r="KJ105" s="95"/>
      <c r="KK105" s="94"/>
      <c r="KL105" s="96"/>
      <c r="KM105" s="97"/>
      <c r="KN105" s="97"/>
      <c r="KO105" s="97"/>
      <c r="KP105" s="93"/>
      <c r="KQ105" s="95"/>
      <c r="KR105" s="94"/>
      <c r="KS105" s="96"/>
      <c r="KT105" s="97"/>
      <c r="KU105" s="97"/>
      <c r="KV105" s="97"/>
      <c r="KW105" s="93"/>
      <c r="KX105" s="95"/>
      <c r="KY105" s="94"/>
      <c r="KZ105" s="96"/>
      <c r="LA105" s="97"/>
      <c r="LB105" s="97"/>
      <c r="LC105" s="97"/>
      <c r="LD105" s="93"/>
      <c r="LE105" s="95"/>
      <c r="LF105" s="94"/>
      <c r="LG105" s="96"/>
      <c r="LH105" s="97"/>
      <c r="LI105" s="97"/>
      <c r="LJ105" s="97"/>
      <c r="LK105" s="93"/>
      <c r="LL105" s="95"/>
      <c r="LM105" s="94"/>
      <c r="LN105" s="96"/>
      <c r="LO105" s="97"/>
      <c r="LP105" s="97"/>
      <c r="LQ105" s="97"/>
      <c r="LR105" s="93"/>
      <c r="LS105" s="95"/>
      <c r="LT105" s="94"/>
      <c r="LU105" s="96"/>
      <c r="LV105" s="97"/>
      <c r="LW105" s="97"/>
      <c r="LX105" s="97"/>
      <c r="LY105" s="93"/>
      <c r="LZ105" s="95"/>
      <c r="MA105" s="94"/>
      <c r="MB105" s="96"/>
      <c r="MC105" s="97"/>
      <c r="MD105" s="97"/>
      <c r="ME105" s="97"/>
      <c r="MF105" s="93"/>
      <c r="MG105" s="95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92" t="str">
        <f>IF(ISBLANK($GP$3),"",IF(ISBLANK(Tipy!FJ100),0,IF(AND(Tipy!FJ100=Výsledky!$GN$3,Tipy!FL100=Výsledky!$GP$3),50,0)))</f>
        <v/>
      </c>
      <c r="GL106" s="92" t="str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/>
      </c>
      <c r="GM106" s="92" t="str">
        <f>IF(ISBLANK($GP$3),"",IF(OR(Tipy!FM100=Výsledky!$GK$6,Tipy!FM100=Výsledky!$GK$7,Tipy!FM100=Výsledky!$GK$8,Tipy!FM100=Výsledky!$GK$9),30,0))</f>
        <v/>
      </c>
      <c r="GN106" s="92" t="str">
        <f>IF(ISBLANK($GP$3),"",IF(OR(Tipy!FN100=Výsledky!$GN$6,Tipy!FN100=Výsledky!$GN$7,Tipy!FN100=Výsledky!$GN$8,Tipy!FN100=Výsledky!$GN$9),10,0))</f>
        <v/>
      </c>
      <c r="GO106" s="93" t="str">
        <f>IF(ISBLANK($GP$3),"",IF(ISBLANK(Tipy!FJ100),0,IF(OR(AND(Tipy!FJ100=Výsledky!$GN$3,OR(Tipy!FL100=Výsledky!$GP$3+1,Tipy!FL100=Výsledky!$GP$3-1)),AND(Tipy!FL100=Výsledky!$GP$3,OR(Tipy!FJ100=Výsledky!$GN$3+1,Tipy!FJ100=Výsledky!$GN$3-1))),10,0)))</f>
        <v/>
      </c>
      <c r="GP106" s="95" t="str">
        <f>IF(ISBLANK($GP$3),"",IF(ISBLANK(Tipy!FJ100),"-",SUM(GK106:GO106)))</f>
        <v/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92">
        <f>IF(ISBLANK($HD$3),"",IF(ISBLANK(Tipy!FV100),0,IF(AND(Tipy!FV100=Výsledky!$HB$3,Tipy!FX100=Výsledky!$HD$3),50,0)))</f>
        <v>0</v>
      </c>
      <c r="GZ106" s="9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92">
        <f>IF(ISBLANK($HD$3),"",IF(OR(Tipy!FY100=Výsledky!$GY$6,Tipy!FY100=Výsledky!$GY$7,Tipy!FY100=Výsledky!$GY$8,Tipy!FY100=Výsledky!$GY$9),30,0))</f>
        <v>0</v>
      </c>
      <c r="HB106" s="92">
        <f>IF(ISBLANK($HD$3),"",IF(OR(Tipy!FZ100=Výsledky!$HB$6,Tipy!FZ100=Výsledky!$HB$7,Tipy!FZ100=Výsledky!$HB$8,Tipy!FZ100=Výsledky!$HB$9),10,0))</f>
        <v>0</v>
      </c>
      <c r="HC106" s="9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95" t="str">
        <f>IF(ISBLANK($HD$3),"",IF(ISBLANK(Tipy!FV100),"-",SUM(GY106:HC106)))</f>
        <v>-</v>
      </c>
      <c r="HE106" s="94"/>
      <c r="HF106" s="92">
        <f>IF(ISBLANK($HK$3),"",IF(ISBLANK(Tipy!GB100),0,IF(AND(Tipy!GB100=Výsledky!$HI$3,Tipy!GD100=Výsledky!$HK$3),50,0)))</f>
        <v>0</v>
      </c>
      <c r="HG106" s="9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92">
        <f>IF(ISBLANK($HK$3),"",IF(OR(Tipy!GE100=Výsledky!$HF$6,Tipy!GE100=Výsledky!$HF$7,Tipy!GE100=Výsledky!$HF$8,Tipy!GE100=Výsledky!$HF$9),30,0))</f>
        <v>0</v>
      </c>
      <c r="HI106" s="92">
        <f>IF(ISBLANK($HK$3),"",IF(OR(Tipy!GF100=Výsledky!$HI$6,Tipy!GF100=Výsledky!$HI$7,Tipy!GF100=Výsledky!$HI$8,Tipy!GF100=Výsledky!$HI$9),10,0))</f>
        <v>0</v>
      </c>
      <c r="HJ106" s="9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95" t="str">
        <f>IF(ISBLANK($HK$3),"",IF(ISBLANK(Tipy!GB100),"-",SUM(HF106:HJ106)))</f>
        <v>-</v>
      </c>
      <c r="HL106" s="94"/>
      <c r="HM106" s="92">
        <f>IF(ISBLANK($HR$3),"",IF(ISBLANK(Tipy!GH100),0,IF(AND(Tipy!GH100=Výsledky!$HP$3,Tipy!GJ100=Výsledky!$HR$3),50,0)))</f>
        <v>0</v>
      </c>
      <c r="HN106" s="9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92">
        <f>IF(ISBLANK($HR$3),"",IF(OR(Tipy!GK100=Výsledky!$HM$6,Tipy!GK100=Výsledky!$HM$7,Tipy!GK100=Výsledky!$HM$8,Tipy!GK100=Výsledky!$HM$9),30,0))</f>
        <v>0</v>
      </c>
      <c r="HP106" s="92">
        <f>IF(ISBLANK($HR$3),"",IF(OR(Tipy!GL100=Výsledky!$HP$6,Tipy!GL100=Výsledky!$HP$7,Tipy!GL100=Výsledky!$HP$8,Tipy!GL100=Výsledky!$HP$9),10,0))</f>
        <v>0</v>
      </c>
      <c r="HQ106" s="9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95" t="str">
        <f>IF(ISBLANK($HR$3),"",IF(ISBLANK(Tipy!GH100),"-",SUM(HM106:HQ106)))</f>
        <v>-</v>
      </c>
      <c r="HS106" s="94"/>
      <c r="HT106" s="92">
        <f>IF(ISBLANK($HY$3),"",IF(ISBLANK(Tipy!GN100),0,IF(AND(Tipy!GN100=Výsledky!$HW$3,Tipy!GP100=Výsledky!$HY$3),50,0)))</f>
        <v>0</v>
      </c>
      <c r="HU106" s="9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92">
        <f>IF(ISBLANK($HY$3),"",IF(OR(Tipy!GQ100=Výsledky!$HT$6,Tipy!GQ100=Výsledky!$HT$7,Tipy!GQ100=Výsledky!$HT$8,Tipy!GQ100=Výsledky!$HT$9),30,0))</f>
        <v>0</v>
      </c>
      <c r="HW106" s="92">
        <f>IF(ISBLANK($HY$3),"",IF(OR(Tipy!GR100=Výsledky!$HW$6,Tipy!GR100=Výsledky!$HW$7,Tipy!GR100=Výsledky!$HW$8,Tipy!GR100=Výsledky!$HW$9),10,0))</f>
        <v>0</v>
      </c>
      <c r="HX106" s="9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95" t="str">
        <f>IF(ISBLANK($HY$3),"",IF(ISBLANK(Tipy!GN100),"-",SUM(HT106:HX106)))</f>
        <v>-</v>
      </c>
      <c r="HZ106" s="94"/>
      <c r="IA106" s="96"/>
      <c r="IB106" s="97"/>
      <c r="IC106" s="97"/>
      <c r="ID106" s="97"/>
      <c r="IE106" s="93"/>
      <c r="IF106" s="95"/>
      <c r="IG106" s="94"/>
      <c r="IH106" s="96"/>
      <c r="II106" s="97"/>
      <c r="IJ106" s="97"/>
      <c r="IK106" s="97"/>
      <c r="IL106" s="93"/>
      <c r="IM106" s="95"/>
      <c r="IN106" s="94"/>
      <c r="IO106" s="96"/>
      <c r="IP106" s="97"/>
      <c r="IQ106" s="97"/>
      <c r="IR106" s="97"/>
      <c r="IS106" s="93"/>
      <c r="IT106" s="95"/>
      <c r="IU106" s="94"/>
      <c r="IV106" s="96"/>
      <c r="IW106" s="97"/>
      <c r="IX106" s="97"/>
      <c r="IY106" s="97"/>
      <c r="IZ106" s="93"/>
      <c r="JA106" s="95"/>
      <c r="JB106" s="94"/>
      <c r="JC106" s="96"/>
      <c r="JD106" s="97"/>
      <c r="JE106" s="97"/>
      <c r="JF106" s="97"/>
      <c r="JG106" s="93"/>
      <c r="JH106" s="95"/>
      <c r="JI106" s="94"/>
      <c r="JJ106" s="96"/>
      <c r="JK106" s="97"/>
      <c r="JL106" s="97"/>
      <c r="JM106" s="97"/>
      <c r="JN106" s="93"/>
      <c r="JO106" s="95"/>
      <c r="JP106" s="94"/>
      <c r="JQ106" s="96"/>
      <c r="JR106" s="97"/>
      <c r="JS106" s="97"/>
      <c r="JT106" s="97"/>
      <c r="JU106" s="93"/>
      <c r="JV106" s="95"/>
      <c r="JW106" s="94"/>
      <c r="JX106" s="96"/>
      <c r="JY106" s="97"/>
      <c r="JZ106" s="97"/>
      <c r="KA106" s="97"/>
      <c r="KB106" s="93"/>
      <c r="KC106" s="95"/>
      <c r="KD106" s="94"/>
      <c r="KE106" s="96"/>
      <c r="KF106" s="97"/>
      <c r="KG106" s="97"/>
      <c r="KH106" s="97"/>
      <c r="KI106" s="93"/>
      <c r="KJ106" s="95"/>
      <c r="KK106" s="94"/>
      <c r="KL106" s="96"/>
      <c r="KM106" s="97"/>
      <c r="KN106" s="97"/>
      <c r="KO106" s="97"/>
      <c r="KP106" s="93"/>
      <c r="KQ106" s="95"/>
      <c r="KR106" s="94"/>
      <c r="KS106" s="96"/>
      <c r="KT106" s="97"/>
      <c r="KU106" s="97"/>
      <c r="KV106" s="97"/>
      <c r="KW106" s="93"/>
      <c r="KX106" s="95"/>
      <c r="KY106" s="94"/>
      <c r="KZ106" s="96"/>
      <c r="LA106" s="97"/>
      <c r="LB106" s="97"/>
      <c r="LC106" s="97"/>
      <c r="LD106" s="93"/>
      <c r="LE106" s="95"/>
      <c r="LF106" s="94"/>
      <c r="LG106" s="96"/>
      <c r="LH106" s="97"/>
      <c r="LI106" s="97"/>
      <c r="LJ106" s="97"/>
      <c r="LK106" s="93"/>
      <c r="LL106" s="95"/>
      <c r="LM106" s="94"/>
      <c r="LN106" s="96"/>
      <c r="LO106" s="97"/>
      <c r="LP106" s="97"/>
      <c r="LQ106" s="97"/>
      <c r="LR106" s="93"/>
      <c r="LS106" s="95"/>
      <c r="LT106" s="94"/>
      <c r="LU106" s="96"/>
      <c r="LV106" s="97"/>
      <c r="LW106" s="97"/>
      <c r="LX106" s="97"/>
      <c r="LY106" s="93"/>
      <c r="LZ106" s="95"/>
      <c r="MA106" s="94"/>
      <c r="MB106" s="96"/>
      <c r="MC106" s="97"/>
      <c r="MD106" s="97"/>
      <c r="ME106" s="97"/>
      <c r="MF106" s="93"/>
      <c r="MG106" s="95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92" t="str">
        <f>IF(ISBLANK($GP$3),"",IF(ISBLANK(Tipy!FJ101),0,IF(AND(Tipy!FJ101=Výsledky!$GN$3,Tipy!FL101=Výsledky!$GP$3),50,0)))</f>
        <v/>
      </c>
      <c r="GL107" s="92" t="str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/>
      </c>
      <c r="GM107" s="92" t="str">
        <f>IF(ISBLANK($GP$3),"",IF(OR(Tipy!FM101=Výsledky!$GK$6,Tipy!FM101=Výsledky!$GK$7,Tipy!FM101=Výsledky!$GK$8,Tipy!FM101=Výsledky!$GK$9),30,0))</f>
        <v/>
      </c>
      <c r="GN107" s="92" t="str">
        <f>IF(ISBLANK($GP$3),"",IF(OR(Tipy!FN101=Výsledky!$GN$6,Tipy!FN101=Výsledky!$GN$7,Tipy!FN101=Výsledky!$GN$8,Tipy!FN101=Výsledky!$GN$9),10,0))</f>
        <v/>
      </c>
      <c r="GO107" s="93" t="str">
        <f>IF(ISBLANK($GP$3),"",IF(ISBLANK(Tipy!FJ101),0,IF(OR(AND(Tipy!FJ101=Výsledky!$GN$3,OR(Tipy!FL101=Výsledky!$GP$3+1,Tipy!FL101=Výsledky!$GP$3-1)),AND(Tipy!FL101=Výsledky!$GP$3,OR(Tipy!FJ101=Výsledky!$GN$3+1,Tipy!FJ101=Výsledky!$GN$3-1))),10,0)))</f>
        <v/>
      </c>
      <c r="GP107" s="95" t="str">
        <f>IF(ISBLANK($GP$3),"",IF(ISBLANK(Tipy!FJ101),"-",SUM(GK107:GO107)))</f>
        <v/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92">
        <f>IF(ISBLANK($HD$3),"",IF(ISBLANK(Tipy!FV101),0,IF(AND(Tipy!FV101=Výsledky!$HB$3,Tipy!FX101=Výsledky!$HD$3),50,0)))</f>
        <v>0</v>
      </c>
      <c r="GZ107" s="9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92">
        <f>IF(ISBLANK($HD$3),"",IF(OR(Tipy!FY101=Výsledky!$GY$6,Tipy!FY101=Výsledky!$GY$7,Tipy!FY101=Výsledky!$GY$8,Tipy!FY101=Výsledky!$GY$9),30,0))</f>
        <v>0</v>
      </c>
      <c r="HB107" s="92">
        <f>IF(ISBLANK($HD$3),"",IF(OR(Tipy!FZ101=Výsledky!$HB$6,Tipy!FZ101=Výsledky!$HB$7,Tipy!FZ101=Výsledky!$HB$8,Tipy!FZ101=Výsledky!$HB$9),10,0))</f>
        <v>0</v>
      </c>
      <c r="HC107" s="9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95" t="str">
        <f>IF(ISBLANK($HD$3),"",IF(ISBLANK(Tipy!FV101),"-",SUM(GY107:HC107)))</f>
        <v>-</v>
      </c>
      <c r="HE107" s="94"/>
      <c r="HF107" s="92">
        <f>IF(ISBLANK($HK$3),"",IF(ISBLANK(Tipy!GB101),0,IF(AND(Tipy!GB101=Výsledky!$HI$3,Tipy!GD101=Výsledky!$HK$3),50,0)))</f>
        <v>0</v>
      </c>
      <c r="HG107" s="9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92">
        <f>IF(ISBLANK($HK$3),"",IF(OR(Tipy!GE101=Výsledky!$HF$6,Tipy!GE101=Výsledky!$HF$7,Tipy!GE101=Výsledky!$HF$8,Tipy!GE101=Výsledky!$HF$9),30,0))</f>
        <v>0</v>
      </c>
      <c r="HI107" s="92">
        <f>IF(ISBLANK($HK$3),"",IF(OR(Tipy!GF101=Výsledky!$HI$6,Tipy!GF101=Výsledky!$HI$7,Tipy!GF101=Výsledky!$HI$8,Tipy!GF101=Výsledky!$HI$9),10,0))</f>
        <v>0</v>
      </c>
      <c r="HJ107" s="9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95">
        <f>IF(ISBLANK($HK$3),"",IF(ISBLANK(Tipy!GB101),"-",SUM(HF107:HJ107)))</f>
        <v>30</v>
      </c>
      <c r="HL107" s="94"/>
      <c r="HM107" s="92">
        <f>IF(ISBLANK($HR$3),"",IF(ISBLANK(Tipy!GH101),0,IF(AND(Tipy!GH101=Výsledky!$HP$3,Tipy!GJ101=Výsledky!$HR$3),50,0)))</f>
        <v>0</v>
      </c>
      <c r="HN107" s="9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92">
        <f>IF(ISBLANK($HR$3),"",IF(OR(Tipy!GK101=Výsledky!$HM$6,Tipy!GK101=Výsledky!$HM$7,Tipy!GK101=Výsledky!$HM$8,Tipy!GK101=Výsledky!$HM$9),30,0))</f>
        <v>0</v>
      </c>
      <c r="HP107" s="92">
        <f>IF(ISBLANK($HR$3),"",IF(OR(Tipy!GL101=Výsledky!$HP$6,Tipy!GL101=Výsledky!$HP$7,Tipy!GL101=Výsledky!$HP$8,Tipy!GL101=Výsledky!$HP$9),10,0))</f>
        <v>0</v>
      </c>
      <c r="HQ107" s="9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95">
        <f>IF(ISBLANK($HR$3),"",IF(ISBLANK(Tipy!GH101),"-",SUM(HM107:HQ107)))</f>
        <v>10</v>
      </c>
      <c r="HS107" s="94"/>
      <c r="HT107" s="92">
        <f>IF(ISBLANK($HY$3),"",IF(ISBLANK(Tipy!GN101),0,IF(AND(Tipy!GN101=Výsledky!$HW$3,Tipy!GP101=Výsledky!$HY$3),50,0)))</f>
        <v>0</v>
      </c>
      <c r="HU107" s="9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92">
        <f>IF(ISBLANK($HY$3),"",IF(OR(Tipy!GQ101=Výsledky!$HT$6,Tipy!GQ101=Výsledky!$HT$7,Tipy!GQ101=Výsledky!$HT$8,Tipy!GQ101=Výsledky!$HT$9),30,0))</f>
        <v>0</v>
      </c>
      <c r="HW107" s="92">
        <f>IF(ISBLANK($HY$3),"",IF(OR(Tipy!GR101=Výsledky!$HW$6,Tipy!GR101=Výsledky!$HW$7,Tipy!GR101=Výsledky!$HW$8,Tipy!GR101=Výsledky!$HW$9),10,0))</f>
        <v>10</v>
      </c>
      <c r="HX107" s="9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95">
        <f>IF(ISBLANK($HY$3),"",IF(ISBLANK(Tipy!GN101),"-",SUM(HT107:HX107)))</f>
        <v>40</v>
      </c>
      <c r="HZ107" s="94"/>
      <c r="IA107" s="96"/>
      <c r="IB107" s="97"/>
      <c r="IC107" s="97"/>
      <c r="ID107" s="97"/>
      <c r="IE107" s="93"/>
      <c r="IF107" s="95"/>
      <c r="IG107" s="94"/>
      <c r="IH107" s="96"/>
      <c r="II107" s="97"/>
      <c r="IJ107" s="97"/>
      <c r="IK107" s="97"/>
      <c r="IL107" s="93"/>
      <c r="IM107" s="95"/>
      <c r="IN107" s="94"/>
      <c r="IO107" s="96"/>
      <c r="IP107" s="97"/>
      <c r="IQ107" s="97"/>
      <c r="IR107" s="97"/>
      <c r="IS107" s="93"/>
      <c r="IT107" s="95"/>
      <c r="IU107" s="94"/>
      <c r="IV107" s="96"/>
      <c r="IW107" s="97"/>
      <c r="IX107" s="97"/>
      <c r="IY107" s="97"/>
      <c r="IZ107" s="93"/>
      <c r="JA107" s="95"/>
      <c r="JB107" s="94"/>
      <c r="JC107" s="96"/>
      <c r="JD107" s="97"/>
      <c r="JE107" s="97"/>
      <c r="JF107" s="97"/>
      <c r="JG107" s="93"/>
      <c r="JH107" s="95"/>
      <c r="JI107" s="94"/>
      <c r="JJ107" s="96"/>
      <c r="JK107" s="97"/>
      <c r="JL107" s="97"/>
      <c r="JM107" s="97"/>
      <c r="JN107" s="93"/>
      <c r="JO107" s="95"/>
      <c r="JP107" s="94"/>
      <c r="JQ107" s="96"/>
      <c r="JR107" s="97"/>
      <c r="JS107" s="97"/>
      <c r="JT107" s="97"/>
      <c r="JU107" s="93"/>
      <c r="JV107" s="95"/>
      <c r="JW107" s="94"/>
      <c r="JX107" s="96"/>
      <c r="JY107" s="97"/>
      <c r="JZ107" s="97"/>
      <c r="KA107" s="97"/>
      <c r="KB107" s="93"/>
      <c r="KC107" s="95"/>
      <c r="KD107" s="94"/>
      <c r="KE107" s="96"/>
      <c r="KF107" s="97"/>
      <c r="KG107" s="97"/>
      <c r="KH107" s="97"/>
      <c r="KI107" s="93"/>
      <c r="KJ107" s="95"/>
      <c r="KK107" s="94"/>
      <c r="KL107" s="96"/>
      <c r="KM107" s="97"/>
      <c r="KN107" s="97"/>
      <c r="KO107" s="97"/>
      <c r="KP107" s="93"/>
      <c r="KQ107" s="95"/>
      <c r="KR107" s="94"/>
      <c r="KS107" s="96"/>
      <c r="KT107" s="97"/>
      <c r="KU107" s="97"/>
      <c r="KV107" s="97"/>
      <c r="KW107" s="93"/>
      <c r="KX107" s="95"/>
      <c r="KY107" s="94"/>
      <c r="KZ107" s="96"/>
      <c r="LA107" s="97"/>
      <c r="LB107" s="97"/>
      <c r="LC107" s="97"/>
      <c r="LD107" s="93"/>
      <c r="LE107" s="95"/>
      <c r="LF107" s="94"/>
      <c r="LG107" s="96"/>
      <c r="LH107" s="97"/>
      <c r="LI107" s="97"/>
      <c r="LJ107" s="97"/>
      <c r="LK107" s="93"/>
      <c r="LL107" s="95"/>
      <c r="LM107" s="94"/>
      <c r="LN107" s="96"/>
      <c r="LO107" s="97"/>
      <c r="LP107" s="97"/>
      <c r="LQ107" s="97"/>
      <c r="LR107" s="93"/>
      <c r="LS107" s="95"/>
      <c r="LT107" s="94"/>
      <c r="LU107" s="96"/>
      <c r="LV107" s="97"/>
      <c r="LW107" s="97"/>
      <c r="LX107" s="97"/>
      <c r="LY107" s="93"/>
      <c r="LZ107" s="95"/>
      <c r="MA107" s="94"/>
      <c r="MB107" s="96"/>
      <c r="MC107" s="97"/>
      <c r="MD107" s="97"/>
      <c r="ME107" s="97"/>
      <c r="MF107" s="93"/>
      <c r="MG107" s="95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92" t="str">
        <f>IF(ISBLANK($GP$3),"",IF(ISBLANK(Tipy!FJ102),0,IF(AND(Tipy!FJ102=Výsledky!$GN$3,Tipy!FL102=Výsledky!$GP$3),50,0)))</f>
        <v/>
      </c>
      <c r="GL108" s="92" t="str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/>
      </c>
      <c r="GM108" s="92" t="str">
        <f>IF(ISBLANK($GP$3),"",IF(OR(Tipy!FM102=Výsledky!$GK$6,Tipy!FM102=Výsledky!$GK$7,Tipy!FM102=Výsledky!$GK$8,Tipy!FM102=Výsledky!$GK$9),30,0))</f>
        <v/>
      </c>
      <c r="GN108" s="92" t="str">
        <f>IF(ISBLANK($GP$3),"",IF(OR(Tipy!FN102=Výsledky!$GN$6,Tipy!FN102=Výsledky!$GN$7,Tipy!FN102=Výsledky!$GN$8,Tipy!FN102=Výsledky!$GN$9),10,0))</f>
        <v/>
      </c>
      <c r="GO108" s="93" t="str">
        <f>IF(ISBLANK($GP$3),"",IF(ISBLANK(Tipy!FJ102),0,IF(OR(AND(Tipy!FJ102=Výsledky!$GN$3,OR(Tipy!FL102=Výsledky!$GP$3+1,Tipy!FL102=Výsledky!$GP$3-1)),AND(Tipy!FL102=Výsledky!$GP$3,OR(Tipy!FJ102=Výsledky!$GN$3+1,Tipy!FJ102=Výsledky!$GN$3-1))),10,0)))</f>
        <v/>
      </c>
      <c r="GP108" s="95" t="str">
        <f>IF(ISBLANK($GP$3),"",IF(ISBLANK(Tipy!FJ102),"-",SUM(GK108:GO108)))</f>
        <v/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92">
        <f>IF(ISBLANK($HD$3),"",IF(ISBLANK(Tipy!FV102),0,IF(AND(Tipy!FV102=Výsledky!$HB$3,Tipy!FX102=Výsledky!$HD$3),50,0)))</f>
        <v>0</v>
      </c>
      <c r="GZ108" s="9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92">
        <f>IF(ISBLANK($HD$3),"",IF(OR(Tipy!FY102=Výsledky!$GY$6,Tipy!FY102=Výsledky!$GY$7,Tipy!FY102=Výsledky!$GY$8,Tipy!FY102=Výsledky!$GY$9),30,0))</f>
        <v>0</v>
      </c>
      <c r="HB108" s="92">
        <f>IF(ISBLANK($HD$3),"",IF(OR(Tipy!FZ102=Výsledky!$HB$6,Tipy!FZ102=Výsledky!$HB$7,Tipy!FZ102=Výsledky!$HB$8,Tipy!FZ102=Výsledky!$HB$9),10,0))</f>
        <v>0</v>
      </c>
      <c r="HC108" s="9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95" t="str">
        <f>IF(ISBLANK($HD$3),"",IF(ISBLANK(Tipy!FV102),"-",SUM(GY108:HC108)))</f>
        <v>-</v>
      </c>
      <c r="HE108" s="94"/>
      <c r="HF108" s="92">
        <f>IF(ISBLANK($HK$3),"",IF(ISBLANK(Tipy!GB102),0,IF(AND(Tipy!GB102=Výsledky!$HI$3,Tipy!GD102=Výsledky!$HK$3),50,0)))</f>
        <v>0</v>
      </c>
      <c r="HG108" s="9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92">
        <f>IF(ISBLANK($HK$3),"",IF(OR(Tipy!GE102=Výsledky!$HF$6,Tipy!GE102=Výsledky!$HF$7,Tipy!GE102=Výsledky!$HF$8,Tipy!GE102=Výsledky!$HF$9),30,0))</f>
        <v>0</v>
      </c>
      <c r="HI108" s="92">
        <f>IF(ISBLANK($HK$3),"",IF(OR(Tipy!GF102=Výsledky!$HI$6,Tipy!GF102=Výsledky!$HI$7,Tipy!GF102=Výsledky!$HI$8,Tipy!GF102=Výsledky!$HI$9),10,0))</f>
        <v>0</v>
      </c>
      <c r="HJ108" s="9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95" t="str">
        <f>IF(ISBLANK($HK$3),"",IF(ISBLANK(Tipy!GB102),"-",SUM(HF108:HJ108)))</f>
        <v>-</v>
      </c>
      <c r="HL108" s="94"/>
      <c r="HM108" s="92">
        <f>IF(ISBLANK($HR$3),"",IF(ISBLANK(Tipy!GH102),0,IF(AND(Tipy!GH102=Výsledky!$HP$3,Tipy!GJ102=Výsledky!$HR$3),50,0)))</f>
        <v>0</v>
      </c>
      <c r="HN108" s="9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92">
        <f>IF(ISBLANK($HR$3),"",IF(OR(Tipy!GK102=Výsledky!$HM$6,Tipy!GK102=Výsledky!$HM$7,Tipy!GK102=Výsledky!$HM$8,Tipy!GK102=Výsledky!$HM$9),30,0))</f>
        <v>0</v>
      </c>
      <c r="HP108" s="92">
        <f>IF(ISBLANK($HR$3),"",IF(OR(Tipy!GL102=Výsledky!$HP$6,Tipy!GL102=Výsledky!$HP$7,Tipy!GL102=Výsledky!$HP$8,Tipy!GL102=Výsledky!$HP$9),10,0))</f>
        <v>0</v>
      </c>
      <c r="HQ108" s="9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95" t="str">
        <f>IF(ISBLANK($HR$3),"",IF(ISBLANK(Tipy!GH102),"-",SUM(HM108:HQ108)))</f>
        <v>-</v>
      </c>
      <c r="HS108" s="94"/>
      <c r="HT108" s="92">
        <f>IF(ISBLANK($HY$3),"",IF(ISBLANK(Tipy!GN102),0,IF(AND(Tipy!GN102=Výsledky!$HW$3,Tipy!GP102=Výsledky!$HY$3),50,0)))</f>
        <v>0</v>
      </c>
      <c r="HU108" s="9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92">
        <f>IF(ISBLANK($HY$3),"",IF(OR(Tipy!GQ102=Výsledky!$HT$6,Tipy!GQ102=Výsledky!$HT$7,Tipy!GQ102=Výsledky!$HT$8,Tipy!GQ102=Výsledky!$HT$9),30,0))</f>
        <v>0</v>
      </c>
      <c r="HW108" s="92">
        <f>IF(ISBLANK($HY$3),"",IF(OR(Tipy!GR102=Výsledky!$HW$6,Tipy!GR102=Výsledky!$HW$7,Tipy!GR102=Výsledky!$HW$8,Tipy!GR102=Výsledky!$HW$9),10,0))</f>
        <v>0</v>
      </c>
      <c r="HX108" s="9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95" t="str">
        <f>IF(ISBLANK($HY$3),"",IF(ISBLANK(Tipy!GN102),"-",SUM(HT108:HX108)))</f>
        <v>-</v>
      </c>
      <c r="HZ108" s="94"/>
      <c r="IA108" s="96"/>
      <c r="IB108" s="97"/>
      <c r="IC108" s="97"/>
      <c r="ID108" s="97"/>
      <c r="IE108" s="93"/>
      <c r="IF108" s="95"/>
      <c r="IG108" s="94"/>
      <c r="IH108" s="96"/>
      <c r="II108" s="97"/>
      <c r="IJ108" s="97"/>
      <c r="IK108" s="97"/>
      <c r="IL108" s="93"/>
      <c r="IM108" s="95"/>
      <c r="IN108" s="94"/>
      <c r="IO108" s="96"/>
      <c r="IP108" s="97"/>
      <c r="IQ108" s="97"/>
      <c r="IR108" s="97"/>
      <c r="IS108" s="93"/>
      <c r="IT108" s="95"/>
      <c r="IU108" s="94"/>
      <c r="IV108" s="96"/>
      <c r="IW108" s="97"/>
      <c r="IX108" s="97"/>
      <c r="IY108" s="97"/>
      <c r="IZ108" s="93"/>
      <c r="JA108" s="95"/>
      <c r="JB108" s="94"/>
      <c r="JC108" s="96"/>
      <c r="JD108" s="97"/>
      <c r="JE108" s="97"/>
      <c r="JF108" s="97"/>
      <c r="JG108" s="93"/>
      <c r="JH108" s="95"/>
      <c r="JI108" s="94"/>
      <c r="JJ108" s="96"/>
      <c r="JK108" s="97"/>
      <c r="JL108" s="97"/>
      <c r="JM108" s="97"/>
      <c r="JN108" s="93"/>
      <c r="JO108" s="95"/>
      <c r="JP108" s="94"/>
      <c r="JQ108" s="96"/>
      <c r="JR108" s="97"/>
      <c r="JS108" s="97"/>
      <c r="JT108" s="97"/>
      <c r="JU108" s="93"/>
      <c r="JV108" s="95"/>
      <c r="JW108" s="94"/>
      <c r="JX108" s="96"/>
      <c r="JY108" s="97"/>
      <c r="JZ108" s="97"/>
      <c r="KA108" s="97"/>
      <c r="KB108" s="93"/>
      <c r="KC108" s="95"/>
      <c r="KD108" s="94"/>
      <c r="KE108" s="96"/>
      <c r="KF108" s="97"/>
      <c r="KG108" s="97"/>
      <c r="KH108" s="97"/>
      <c r="KI108" s="93"/>
      <c r="KJ108" s="95"/>
      <c r="KK108" s="94"/>
      <c r="KL108" s="96"/>
      <c r="KM108" s="97"/>
      <c r="KN108" s="97"/>
      <c r="KO108" s="97"/>
      <c r="KP108" s="93"/>
      <c r="KQ108" s="95"/>
      <c r="KR108" s="94"/>
      <c r="KS108" s="96"/>
      <c r="KT108" s="97"/>
      <c r="KU108" s="97"/>
      <c r="KV108" s="97"/>
      <c r="KW108" s="93"/>
      <c r="KX108" s="95"/>
      <c r="KY108" s="94"/>
      <c r="KZ108" s="96"/>
      <c r="LA108" s="97"/>
      <c r="LB108" s="97"/>
      <c r="LC108" s="97"/>
      <c r="LD108" s="93"/>
      <c r="LE108" s="95"/>
      <c r="LF108" s="94"/>
      <c r="LG108" s="96"/>
      <c r="LH108" s="97"/>
      <c r="LI108" s="97"/>
      <c r="LJ108" s="97"/>
      <c r="LK108" s="93"/>
      <c r="LL108" s="95"/>
      <c r="LM108" s="94"/>
      <c r="LN108" s="96"/>
      <c r="LO108" s="97"/>
      <c r="LP108" s="97"/>
      <c r="LQ108" s="97"/>
      <c r="LR108" s="93"/>
      <c r="LS108" s="95"/>
      <c r="LT108" s="94"/>
      <c r="LU108" s="96"/>
      <c r="LV108" s="97"/>
      <c r="LW108" s="97"/>
      <c r="LX108" s="97"/>
      <c r="LY108" s="93"/>
      <c r="LZ108" s="95"/>
      <c r="MA108" s="94"/>
      <c r="MB108" s="96"/>
      <c r="MC108" s="97"/>
      <c r="MD108" s="97"/>
      <c r="ME108" s="97"/>
      <c r="MF108" s="93"/>
      <c r="MG108" s="95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92" t="str">
        <f>IF(ISBLANK($GP$3),"",IF(ISBLANK(Tipy!FJ103),0,IF(AND(Tipy!FJ103=Výsledky!$GN$3,Tipy!FL103=Výsledky!$GP$3),50,0)))</f>
        <v/>
      </c>
      <c r="GL109" s="92" t="str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/>
      </c>
      <c r="GM109" s="92" t="str">
        <f>IF(ISBLANK($GP$3),"",IF(OR(Tipy!FM103=Výsledky!$GK$6,Tipy!FM103=Výsledky!$GK$7,Tipy!FM103=Výsledky!$GK$8,Tipy!FM103=Výsledky!$GK$9),30,0))</f>
        <v/>
      </c>
      <c r="GN109" s="92" t="str">
        <f>IF(ISBLANK($GP$3),"",IF(OR(Tipy!FN103=Výsledky!$GN$6,Tipy!FN103=Výsledky!$GN$7,Tipy!FN103=Výsledky!$GN$8,Tipy!FN103=Výsledky!$GN$9),10,0))</f>
        <v/>
      </c>
      <c r="GO109" s="93" t="str">
        <f>IF(ISBLANK($GP$3),"",IF(ISBLANK(Tipy!FJ103),0,IF(OR(AND(Tipy!FJ103=Výsledky!$GN$3,OR(Tipy!FL103=Výsledky!$GP$3+1,Tipy!FL103=Výsledky!$GP$3-1)),AND(Tipy!FL103=Výsledky!$GP$3,OR(Tipy!FJ103=Výsledky!$GN$3+1,Tipy!FJ103=Výsledky!$GN$3-1))),10,0)))</f>
        <v/>
      </c>
      <c r="GP109" s="95" t="str">
        <f>IF(ISBLANK($GP$3),"",IF(ISBLANK(Tipy!FJ103),"-",SUM(GK109:GO109)))</f>
        <v/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92">
        <f>IF(ISBLANK($HD$3),"",IF(ISBLANK(Tipy!FV103),0,IF(AND(Tipy!FV103=Výsledky!$HB$3,Tipy!FX103=Výsledky!$HD$3),50,0)))</f>
        <v>0</v>
      </c>
      <c r="GZ109" s="9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92">
        <f>IF(ISBLANK($HD$3),"",IF(OR(Tipy!FY103=Výsledky!$GY$6,Tipy!FY103=Výsledky!$GY$7,Tipy!FY103=Výsledky!$GY$8,Tipy!FY103=Výsledky!$GY$9),30,0))</f>
        <v>30</v>
      </c>
      <c r="HB109" s="92">
        <f>IF(ISBLANK($HD$3),"",IF(OR(Tipy!FZ103=Výsledky!$HB$6,Tipy!FZ103=Výsledky!$HB$7,Tipy!FZ103=Výsledky!$HB$8,Tipy!FZ103=Výsledky!$HB$9),10,0))</f>
        <v>10</v>
      </c>
      <c r="HC109" s="9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95">
        <f>IF(ISBLANK($HD$3),"",IF(ISBLANK(Tipy!FV103),"-",SUM(GY109:HC109)))</f>
        <v>60</v>
      </c>
      <c r="HE109" s="94"/>
      <c r="HF109" s="92">
        <f>IF(ISBLANK($HK$3),"",IF(ISBLANK(Tipy!GB103),0,IF(AND(Tipy!GB103=Výsledky!$HI$3,Tipy!GD103=Výsledky!$HK$3),50,0)))</f>
        <v>0</v>
      </c>
      <c r="HG109" s="9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92">
        <f>IF(ISBLANK($HK$3),"",IF(OR(Tipy!GE103=Výsledky!$HF$6,Tipy!GE103=Výsledky!$HF$7,Tipy!GE103=Výsledky!$HF$8,Tipy!GE103=Výsledky!$HF$9),30,0))</f>
        <v>0</v>
      </c>
      <c r="HI109" s="92">
        <f>IF(ISBLANK($HK$3),"",IF(OR(Tipy!GF103=Výsledky!$HI$6,Tipy!GF103=Výsledky!$HI$7,Tipy!GF103=Výsledky!$HI$8,Tipy!GF103=Výsledky!$HI$9),10,0))</f>
        <v>0</v>
      </c>
      <c r="HJ109" s="9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95">
        <f>IF(ISBLANK($HK$3),"",IF(ISBLANK(Tipy!GB103),"-",SUM(HF109:HJ109)))</f>
        <v>30</v>
      </c>
      <c r="HL109" s="94"/>
      <c r="HM109" s="92">
        <f>IF(ISBLANK($HR$3),"",IF(ISBLANK(Tipy!GH103),0,IF(AND(Tipy!GH103=Výsledky!$HP$3,Tipy!GJ103=Výsledky!$HR$3),50,0)))</f>
        <v>0</v>
      </c>
      <c r="HN109" s="9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92">
        <f>IF(ISBLANK($HR$3),"",IF(OR(Tipy!GK103=Výsledky!$HM$6,Tipy!GK103=Výsledky!$HM$7,Tipy!GK103=Výsledky!$HM$8,Tipy!GK103=Výsledky!$HM$9),30,0))</f>
        <v>0</v>
      </c>
      <c r="HP109" s="92">
        <f>IF(ISBLANK($HR$3),"",IF(OR(Tipy!GL103=Výsledky!$HP$6,Tipy!GL103=Výsledky!$HP$7,Tipy!GL103=Výsledky!$HP$8,Tipy!GL103=Výsledky!$HP$9),10,0))</f>
        <v>0</v>
      </c>
      <c r="HQ109" s="9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95">
        <f>IF(ISBLANK($HR$3),"",IF(ISBLANK(Tipy!GH103),"-",SUM(HM109:HQ109)))</f>
        <v>0</v>
      </c>
      <c r="HS109" s="94"/>
      <c r="HT109" s="92">
        <f>IF(ISBLANK($HY$3),"",IF(ISBLANK(Tipy!GN103),0,IF(AND(Tipy!GN103=Výsledky!$HW$3,Tipy!GP103=Výsledky!$HY$3),50,0)))</f>
        <v>0</v>
      </c>
      <c r="HU109" s="9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92">
        <f>IF(ISBLANK($HY$3),"",IF(OR(Tipy!GQ103=Výsledky!$HT$6,Tipy!GQ103=Výsledky!$HT$7,Tipy!GQ103=Výsledky!$HT$8,Tipy!GQ103=Výsledky!$HT$9),30,0))</f>
        <v>0</v>
      </c>
      <c r="HW109" s="92">
        <f>IF(ISBLANK($HY$3),"",IF(OR(Tipy!GR103=Výsledky!$HW$6,Tipy!GR103=Výsledky!$HW$7,Tipy!GR103=Výsledky!$HW$8,Tipy!GR103=Výsledky!$HW$9),10,0))</f>
        <v>10</v>
      </c>
      <c r="HX109" s="9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95">
        <f>IF(ISBLANK($HY$3),"",IF(ISBLANK(Tipy!GN103),"-",SUM(HT109:HX109)))</f>
        <v>30</v>
      </c>
      <c r="HZ109" s="94"/>
      <c r="IA109" s="96"/>
      <c r="IB109" s="97"/>
      <c r="IC109" s="97"/>
      <c r="ID109" s="97"/>
      <c r="IE109" s="93"/>
      <c r="IF109" s="95"/>
      <c r="IG109" s="94"/>
      <c r="IH109" s="96"/>
      <c r="II109" s="97"/>
      <c r="IJ109" s="97"/>
      <c r="IK109" s="97"/>
      <c r="IL109" s="93"/>
      <c r="IM109" s="95"/>
      <c r="IN109" s="94"/>
      <c r="IO109" s="96"/>
      <c r="IP109" s="97"/>
      <c r="IQ109" s="97"/>
      <c r="IR109" s="97"/>
      <c r="IS109" s="93"/>
      <c r="IT109" s="95"/>
      <c r="IU109" s="94"/>
      <c r="IV109" s="96"/>
      <c r="IW109" s="97"/>
      <c r="IX109" s="97"/>
      <c r="IY109" s="97"/>
      <c r="IZ109" s="93"/>
      <c r="JA109" s="95"/>
      <c r="JB109" s="94"/>
      <c r="JC109" s="96"/>
      <c r="JD109" s="97"/>
      <c r="JE109" s="97"/>
      <c r="JF109" s="97"/>
      <c r="JG109" s="93"/>
      <c r="JH109" s="95"/>
      <c r="JI109" s="94"/>
      <c r="JJ109" s="96"/>
      <c r="JK109" s="97"/>
      <c r="JL109" s="97"/>
      <c r="JM109" s="97"/>
      <c r="JN109" s="93"/>
      <c r="JO109" s="95"/>
      <c r="JP109" s="94"/>
      <c r="JQ109" s="96"/>
      <c r="JR109" s="97"/>
      <c r="JS109" s="97"/>
      <c r="JT109" s="97"/>
      <c r="JU109" s="93"/>
      <c r="JV109" s="95"/>
      <c r="JW109" s="94"/>
      <c r="JX109" s="96"/>
      <c r="JY109" s="97"/>
      <c r="JZ109" s="97"/>
      <c r="KA109" s="97"/>
      <c r="KB109" s="93"/>
      <c r="KC109" s="95"/>
      <c r="KD109" s="94"/>
      <c r="KE109" s="96"/>
      <c r="KF109" s="97"/>
      <c r="KG109" s="97"/>
      <c r="KH109" s="97"/>
      <c r="KI109" s="93"/>
      <c r="KJ109" s="95"/>
      <c r="KK109" s="94"/>
      <c r="KL109" s="96"/>
      <c r="KM109" s="97"/>
      <c r="KN109" s="97"/>
      <c r="KO109" s="97"/>
      <c r="KP109" s="93"/>
      <c r="KQ109" s="95"/>
      <c r="KR109" s="94"/>
      <c r="KS109" s="96"/>
      <c r="KT109" s="97"/>
      <c r="KU109" s="97"/>
      <c r="KV109" s="97"/>
      <c r="KW109" s="93"/>
      <c r="KX109" s="95"/>
      <c r="KY109" s="94"/>
      <c r="KZ109" s="96"/>
      <c r="LA109" s="97"/>
      <c r="LB109" s="97"/>
      <c r="LC109" s="97"/>
      <c r="LD109" s="93"/>
      <c r="LE109" s="95"/>
      <c r="LF109" s="94"/>
      <c r="LG109" s="96"/>
      <c r="LH109" s="97"/>
      <c r="LI109" s="97"/>
      <c r="LJ109" s="97"/>
      <c r="LK109" s="93"/>
      <c r="LL109" s="95"/>
      <c r="LM109" s="94"/>
      <c r="LN109" s="96"/>
      <c r="LO109" s="97"/>
      <c r="LP109" s="97"/>
      <c r="LQ109" s="97"/>
      <c r="LR109" s="93"/>
      <c r="LS109" s="95"/>
      <c r="LT109" s="94"/>
      <c r="LU109" s="96"/>
      <c r="LV109" s="97"/>
      <c r="LW109" s="97"/>
      <c r="LX109" s="97"/>
      <c r="LY109" s="93"/>
      <c r="LZ109" s="95"/>
      <c r="MA109" s="94"/>
      <c r="MB109" s="96"/>
      <c r="MC109" s="97"/>
      <c r="MD109" s="97"/>
      <c r="ME109" s="97"/>
      <c r="MF109" s="93"/>
      <c r="MG109" s="95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92" t="str">
        <f>IF(ISBLANK($GP$3),"",IF(ISBLANK(Tipy!FJ104),0,IF(AND(Tipy!FJ104=Výsledky!$GN$3,Tipy!FL104=Výsledky!$GP$3),50,0)))</f>
        <v/>
      </c>
      <c r="GL110" s="92" t="str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/>
      </c>
      <c r="GM110" s="92" t="str">
        <f>IF(ISBLANK($GP$3),"",IF(OR(Tipy!FM104=Výsledky!$GK$6,Tipy!FM104=Výsledky!$GK$7,Tipy!FM104=Výsledky!$GK$8,Tipy!FM104=Výsledky!$GK$9),30,0))</f>
        <v/>
      </c>
      <c r="GN110" s="92" t="str">
        <f>IF(ISBLANK($GP$3),"",IF(OR(Tipy!FN104=Výsledky!$GN$6,Tipy!FN104=Výsledky!$GN$7,Tipy!FN104=Výsledky!$GN$8,Tipy!FN104=Výsledky!$GN$9),10,0))</f>
        <v/>
      </c>
      <c r="GO110" s="93" t="str">
        <f>IF(ISBLANK($GP$3),"",IF(ISBLANK(Tipy!FJ104),0,IF(OR(AND(Tipy!FJ104=Výsledky!$GN$3,OR(Tipy!FL104=Výsledky!$GP$3+1,Tipy!FL104=Výsledky!$GP$3-1)),AND(Tipy!FL104=Výsledky!$GP$3,OR(Tipy!FJ104=Výsledky!$GN$3+1,Tipy!FJ104=Výsledky!$GN$3-1))),10,0)))</f>
        <v/>
      </c>
      <c r="GP110" s="95" t="str">
        <f>IF(ISBLANK($GP$3),"",IF(ISBLANK(Tipy!FJ104),"-",SUM(GK110:GO110)))</f>
        <v/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92">
        <f>IF(ISBLANK($HD$3),"",IF(ISBLANK(Tipy!FV104),0,IF(AND(Tipy!FV104=Výsledky!$HB$3,Tipy!FX104=Výsledky!$HD$3),50,0)))</f>
        <v>0</v>
      </c>
      <c r="GZ110" s="9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92">
        <f>IF(ISBLANK($HD$3),"",IF(OR(Tipy!FY104=Výsledky!$GY$6,Tipy!FY104=Výsledky!$GY$7,Tipy!FY104=Výsledky!$GY$8,Tipy!FY104=Výsledky!$GY$9),30,0))</f>
        <v>0</v>
      </c>
      <c r="HB110" s="92">
        <f>IF(ISBLANK($HD$3),"",IF(OR(Tipy!FZ104=Výsledky!$HB$6,Tipy!FZ104=Výsledky!$HB$7,Tipy!FZ104=Výsledky!$HB$8,Tipy!FZ104=Výsledky!$HB$9),10,0))</f>
        <v>0</v>
      </c>
      <c r="HC110" s="9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95">
        <f>IF(ISBLANK($HD$3),"",IF(ISBLANK(Tipy!FV104),"-",SUM(GY110:HC110)))</f>
        <v>10</v>
      </c>
      <c r="HE110" s="94"/>
      <c r="HF110" s="92">
        <f>IF(ISBLANK($HK$3),"",IF(ISBLANK(Tipy!GB104),0,IF(AND(Tipy!GB104=Výsledky!$HI$3,Tipy!GD104=Výsledky!$HK$3),50,0)))</f>
        <v>0</v>
      </c>
      <c r="HG110" s="9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92">
        <f>IF(ISBLANK($HK$3),"",IF(OR(Tipy!GE104=Výsledky!$HF$6,Tipy!GE104=Výsledky!$HF$7,Tipy!GE104=Výsledky!$HF$8,Tipy!GE104=Výsledky!$HF$9),30,0))</f>
        <v>0</v>
      </c>
      <c r="HI110" s="92">
        <f>IF(ISBLANK($HK$3),"",IF(OR(Tipy!GF104=Výsledky!$HI$6,Tipy!GF104=Výsledky!$HI$7,Tipy!GF104=Výsledky!$HI$8,Tipy!GF104=Výsledky!$HI$9),10,0))</f>
        <v>0</v>
      </c>
      <c r="HJ110" s="9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95">
        <f>IF(ISBLANK($HK$3),"",IF(ISBLANK(Tipy!GB104),"-",SUM(HF110:HJ110)))</f>
        <v>20</v>
      </c>
      <c r="HL110" s="94"/>
      <c r="HM110" s="92">
        <f>IF(ISBLANK($HR$3),"",IF(ISBLANK(Tipy!GH104),0,IF(AND(Tipy!GH104=Výsledky!$HP$3,Tipy!GJ104=Výsledky!$HR$3),50,0)))</f>
        <v>0</v>
      </c>
      <c r="HN110" s="9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92">
        <f>IF(ISBLANK($HR$3),"",IF(OR(Tipy!GK104=Výsledky!$HM$6,Tipy!GK104=Výsledky!$HM$7,Tipy!GK104=Výsledky!$HM$8,Tipy!GK104=Výsledky!$HM$9),30,0))</f>
        <v>0</v>
      </c>
      <c r="HP110" s="92">
        <f>IF(ISBLANK($HR$3),"",IF(OR(Tipy!GL104=Výsledky!$HP$6,Tipy!GL104=Výsledky!$HP$7,Tipy!GL104=Výsledky!$HP$8,Tipy!GL104=Výsledky!$HP$9),10,0))</f>
        <v>0</v>
      </c>
      <c r="HQ110" s="9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95">
        <f>IF(ISBLANK($HR$3),"",IF(ISBLANK(Tipy!GH104),"-",SUM(HM110:HQ110)))</f>
        <v>0</v>
      </c>
      <c r="HS110" s="94"/>
      <c r="HT110" s="92">
        <f>IF(ISBLANK($HY$3),"",IF(ISBLANK(Tipy!GN104),0,IF(AND(Tipy!GN104=Výsledky!$HW$3,Tipy!GP104=Výsledky!$HY$3),50,0)))</f>
        <v>0</v>
      </c>
      <c r="HU110" s="9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92">
        <f>IF(ISBLANK($HY$3),"",IF(OR(Tipy!GQ104=Výsledky!$HT$6,Tipy!GQ104=Výsledky!$HT$7,Tipy!GQ104=Výsledky!$HT$8,Tipy!GQ104=Výsledky!$HT$9),30,0))</f>
        <v>0</v>
      </c>
      <c r="HW110" s="92">
        <f>IF(ISBLANK($HY$3),"",IF(OR(Tipy!GR104=Výsledky!$HW$6,Tipy!GR104=Výsledky!$HW$7,Tipy!GR104=Výsledky!$HW$8,Tipy!GR104=Výsledky!$HW$9),10,0))</f>
        <v>0</v>
      </c>
      <c r="HX110" s="9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95" t="str">
        <f>IF(ISBLANK($HY$3),"",IF(ISBLANK(Tipy!GN104),"-",SUM(HT110:HX110)))</f>
        <v>-</v>
      </c>
      <c r="HZ110" s="94"/>
      <c r="IA110" s="96"/>
      <c r="IB110" s="97"/>
      <c r="IC110" s="97"/>
      <c r="ID110" s="97"/>
      <c r="IE110" s="93"/>
      <c r="IF110" s="95"/>
      <c r="IG110" s="94"/>
      <c r="IH110" s="96"/>
      <c r="II110" s="97"/>
      <c r="IJ110" s="97"/>
      <c r="IK110" s="97"/>
      <c r="IL110" s="93"/>
      <c r="IM110" s="95"/>
      <c r="IN110" s="94"/>
      <c r="IO110" s="96"/>
      <c r="IP110" s="97"/>
      <c r="IQ110" s="97"/>
      <c r="IR110" s="97"/>
      <c r="IS110" s="93"/>
      <c r="IT110" s="95"/>
      <c r="IU110" s="94"/>
      <c r="IV110" s="96"/>
      <c r="IW110" s="97"/>
      <c r="IX110" s="97"/>
      <c r="IY110" s="97"/>
      <c r="IZ110" s="93"/>
      <c r="JA110" s="95"/>
      <c r="JB110" s="94"/>
      <c r="JC110" s="96"/>
      <c r="JD110" s="97"/>
      <c r="JE110" s="97"/>
      <c r="JF110" s="97"/>
      <c r="JG110" s="93"/>
      <c r="JH110" s="95"/>
      <c r="JI110" s="94"/>
      <c r="JJ110" s="96"/>
      <c r="JK110" s="97"/>
      <c r="JL110" s="97"/>
      <c r="JM110" s="97"/>
      <c r="JN110" s="93"/>
      <c r="JO110" s="95"/>
      <c r="JP110" s="94"/>
      <c r="JQ110" s="96"/>
      <c r="JR110" s="97"/>
      <c r="JS110" s="97"/>
      <c r="JT110" s="97"/>
      <c r="JU110" s="93"/>
      <c r="JV110" s="95"/>
      <c r="JW110" s="94"/>
      <c r="JX110" s="96"/>
      <c r="JY110" s="97"/>
      <c r="JZ110" s="97"/>
      <c r="KA110" s="97"/>
      <c r="KB110" s="93"/>
      <c r="KC110" s="95"/>
      <c r="KD110" s="94"/>
      <c r="KE110" s="96"/>
      <c r="KF110" s="97"/>
      <c r="KG110" s="97"/>
      <c r="KH110" s="97"/>
      <c r="KI110" s="93"/>
      <c r="KJ110" s="95"/>
      <c r="KK110" s="94"/>
      <c r="KL110" s="96"/>
      <c r="KM110" s="97"/>
      <c r="KN110" s="97"/>
      <c r="KO110" s="97"/>
      <c r="KP110" s="93"/>
      <c r="KQ110" s="95"/>
      <c r="KR110" s="94"/>
      <c r="KS110" s="96"/>
      <c r="KT110" s="97"/>
      <c r="KU110" s="97"/>
      <c r="KV110" s="97"/>
      <c r="KW110" s="93"/>
      <c r="KX110" s="95"/>
      <c r="KY110" s="94"/>
      <c r="KZ110" s="96"/>
      <c r="LA110" s="97"/>
      <c r="LB110" s="97"/>
      <c r="LC110" s="97"/>
      <c r="LD110" s="93"/>
      <c r="LE110" s="95"/>
      <c r="LF110" s="94"/>
      <c r="LG110" s="96"/>
      <c r="LH110" s="97"/>
      <c r="LI110" s="97"/>
      <c r="LJ110" s="97"/>
      <c r="LK110" s="93"/>
      <c r="LL110" s="95"/>
      <c r="LM110" s="94"/>
      <c r="LN110" s="96"/>
      <c r="LO110" s="97"/>
      <c r="LP110" s="97"/>
      <c r="LQ110" s="97"/>
      <c r="LR110" s="93"/>
      <c r="LS110" s="95"/>
      <c r="LT110" s="94"/>
      <c r="LU110" s="96"/>
      <c r="LV110" s="97"/>
      <c r="LW110" s="97"/>
      <c r="LX110" s="97"/>
      <c r="LY110" s="93"/>
      <c r="LZ110" s="95"/>
      <c r="MA110" s="94"/>
      <c r="MB110" s="96"/>
      <c r="MC110" s="97"/>
      <c r="MD110" s="97"/>
      <c r="ME110" s="97"/>
      <c r="MF110" s="93"/>
      <c r="MG110" s="95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92" t="str">
        <f>IF(ISBLANK($GP$3),"",IF(ISBLANK(Tipy!FJ105),0,IF(AND(Tipy!FJ105=Výsledky!$GN$3,Tipy!FL105=Výsledky!$GP$3),50,0)))</f>
        <v/>
      </c>
      <c r="GL111" s="92" t="str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/>
      </c>
      <c r="GM111" s="92" t="str">
        <f>IF(ISBLANK($GP$3),"",IF(OR(Tipy!FM105=Výsledky!$GK$6,Tipy!FM105=Výsledky!$GK$7,Tipy!FM105=Výsledky!$GK$8,Tipy!FM105=Výsledky!$GK$9),30,0))</f>
        <v/>
      </c>
      <c r="GN111" s="92" t="str">
        <f>IF(ISBLANK($GP$3),"",IF(OR(Tipy!FN105=Výsledky!$GN$6,Tipy!FN105=Výsledky!$GN$7,Tipy!FN105=Výsledky!$GN$8,Tipy!FN105=Výsledky!$GN$9),10,0))</f>
        <v/>
      </c>
      <c r="GO111" s="93" t="str">
        <f>IF(ISBLANK($GP$3),"",IF(ISBLANK(Tipy!FJ105),0,IF(OR(AND(Tipy!FJ105=Výsledky!$GN$3,OR(Tipy!FL105=Výsledky!$GP$3+1,Tipy!FL105=Výsledky!$GP$3-1)),AND(Tipy!FL105=Výsledky!$GP$3,OR(Tipy!FJ105=Výsledky!$GN$3+1,Tipy!FJ105=Výsledky!$GN$3-1))),10,0)))</f>
        <v/>
      </c>
      <c r="GP111" s="95" t="str">
        <f>IF(ISBLANK($GP$3),"",IF(ISBLANK(Tipy!FJ105),"-",SUM(GK111:GO111)))</f>
        <v/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92">
        <f>IF(ISBLANK($HD$3),"",IF(ISBLANK(Tipy!FV105),0,IF(AND(Tipy!FV105=Výsledky!$HB$3,Tipy!FX105=Výsledky!$HD$3),50,0)))</f>
        <v>0</v>
      </c>
      <c r="GZ111" s="9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92">
        <f>IF(ISBLANK($HD$3),"",IF(OR(Tipy!FY105=Výsledky!$GY$6,Tipy!FY105=Výsledky!$GY$7,Tipy!FY105=Výsledky!$GY$8,Tipy!FY105=Výsledky!$GY$9),30,0))</f>
        <v>30</v>
      </c>
      <c r="HB111" s="92">
        <f>IF(ISBLANK($HD$3),"",IF(OR(Tipy!FZ105=Výsledky!$HB$6,Tipy!FZ105=Výsledky!$HB$7,Tipy!FZ105=Výsledky!$HB$8,Tipy!FZ105=Výsledky!$HB$9),10,0))</f>
        <v>0</v>
      </c>
      <c r="HC111" s="9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95">
        <f>IF(ISBLANK($HD$3),"",IF(ISBLANK(Tipy!FV105),"-",SUM(GY111:HC111)))</f>
        <v>30</v>
      </c>
      <c r="HE111" s="94"/>
      <c r="HF111" s="92">
        <f>IF(ISBLANK($HK$3),"",IF(ISBLANK(Tipy!GB105),0,IF(AND(Tipy!GB105=Výsledky!$HI$3,Tipy!GD105=Výsledky!$HK$3),50,0)))</f>
        <v>0</v>
      </c>
      <c r="HG111" s="9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92">
        <f>IF(ISBLANK($HK$3),"",IF(OR(Tipy!GE105=Výsledky!$HF$6,Tipy!GE105=Výsledky!$HF$7,Tipy!GE105=Výsledky!$HF$8,Tipy!GE105=Výsledky!$HF$9),30,0))</f>
        <v>0</v>
      </c>
      <c r="HI111" s="92">
        <f>IF(ISBLANK($HK$3),"",IF(OR(Tipy!GF105=Výsledky!$HI$6,Tipy!GF105=Výsledky!$HI$7,Tipy!GF105=Výsledky!$HI$8,Tipy!GF105=Výsledky!$HI$9),10,0))</f>
        <v>0</v>
      </c>
      <c r="HJ111" s="9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95">
        <f>IF(ISBLANK($HK$3),"",IF(ISBLANK(Tipy!GB105),"-",SUM(HF111:HJ111)))</f>
        <v>20</v>
      </c>
      <c r="HL111" s="94"/>
      <c r="HM111" s="92">
        <f>IF(ISBLANK($HR$3),"",IF(ISBLANK(Tipy!GH105),0,IF(AND(Tipy!GH105=Výsledky!$HP$3,Tipy!GJ105=Výsledky!$HR$3),50,0)))</f>
        <v>0</v>
      </c>
      <c r="HN111" s="9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92">
        <f>IF(ISBLANK($HR$3),"",IF(OR(Tipy!GK105=Výsledky!$HM$6,Tipy!GK105=Výsledky!$HM$7,Tipy!GK105=Výsledky!$HM$8,Tipy!GK105=Výsledky!$HM$9),30,0))</f>
        <v>0</v>
      </c>
      <c r="HP111" s="92">
        <f>IF(ISBLANK($HR$3),"",IF(OR(Tipy!GL105=Výsledky!$HP$6,Tipy!GL105=Výsledky!$HP$7,Tipy!GL105=Výsledky!$HP$8,Tipy!GL105=Výsledky!$HP$9),10,0))</f>
        <v>0</v>
      </c>
      <c r="HQ111" s="9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95">
        <f>IF(ISBLANK($HR$3),"",IF(ISBLANK(Tipy!GH105),"-",SUM(HM111:HQ111)))</f>
        <v>20</v>
      </c>
      <c r="HS111" s="94"/>
      <c r="HT111" s="92">
        <f>IF(ISBLANK($HY$3),"",IF(ISBLANK(Tipy!GN105),0,IF(AND(Tipy!GN105=Výsledky!$HW$3,Tipy!GP105=Výsledky!$HY$3),50,0)))</f>
        <v>0</v>
      </c>
      <c r="HU111" s="9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92">
        <f>IF(ISBLANK($HY$3),"",IF(OR(Tipy!GQ105=Výsledky!$HT$6,Tipy!GQ105=Výsledky!$HT$7,Tipy!GQ105=Výsledky!$HT$8,Tipy!GQ105=Výsledky!$HT$9),30,0))</f>
        <v>0</v>
      </c>
      <c r="HW111" s="92">
        <f>IF(ISBLANK($HY$3),"",IF(OR(Tipy!GR105=Výsledky!$HW$6,Tipy!GR105=Výsledky!$HW$7,Tipy!GR105=Výsledky!$HW$8,Tipy!GR105=Výsledky!$HW$9),10,0))</f>
        <v>10</v>
      </c>
      <c r="HX111" s="9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95">
        <f>IF(ISBLANK($HY$3),"",IF(ISBLANK(Tipy!GN105),"-",SUM(HT111:HX111)))</f>
        <v>30</v>
      </c>
      <c r="HZ111" s="94"/>
      <c r="IA111" s="96"/>
      <c r="IB111" s="97"/>
      <c r="IC111" s="97"/>
      <c r="ID111" s="97"/>
      <c r="IE111" s="93"/>
      <c r="IF111" s="95"/>
      <c r="IG111" s="94"/>
      <c r="IH111" s="96"/>
      <c r="II111" s="97"/>
      <c r="IJ111" s="97"/>
      <c r="IK111" s="97"/>
      <c r="IL111" s="93"/>
      <c r="IM111" s="95"/>
      <c r="IN111" s="94"/>
      <c r="IO111" s="96"/>
      <c r="IP111" s="97"/>
      <c r="IQ111" s="97"/>
      <c r="IR111" s="97"/>
      <c r="IS111" s="93"/>
      <c r="IT111" s="95"/>
      <c r="IU111" s="94"/>
      <c r="IV111" s="96"/>
      <c r="IW111" s="97"/>
      <c r="IX111" s="97"/>
      <c r="IY111" s="97"/>
      <c r="IZ111" s="93"/>
      <c r="JA111" s="95"/>
      <c r="JB111" s="94"/>
      <c r="JC111" s="96"/>
      <c r="JD111" s="97"/>
      <c r="JE111" s="97"/>
      <c r="JF111" s="97"/>
      <c r="JG111" s="93"/>
      <c r="JH111" s="95"/>
      <c r="JI111" s="94"/>
      <c r="JJ111" s="96"/>
      <c r="JK111" s="97"/>
      <c r="JL111" s="97"/>
      <c r="JM111" s="97"/>
      <c r="JN111" s="93"/>
      <c r="JO111" s="95"/>
      <c r="JP111" s="94"/>
      <c r="JQ111" s="96"/>
      <c r="JR111" s="97"/>
      <c r="JS111" s="97"/>
      <c r="JT111" s="97"/>
      <c r="JU111" s="93"/>
      <c r="JV111" s="95"/>
      <c r="JW111" s="94"/>
      <c r="JX111" s="96"/>
      <c r="JY111" s="97"/>
      <c r="JZ111" s="97"/>
      <c r="KA111" s="97"/>
      <c r="KB111" s="93"/>
      <c r="KC111" s="95"/>
      <c r="KD111" s="94"/>
      <c r="KE111" s="96"/>
      <c r="KF111" s="97"/>
      <c r="KG111" s="97"/>
      <c r="KH111" s="97"/>
      <c r="KI111" s="93"/>
      <c r="KJ111" s="95"/>
      <c r="KK111" s="94"/>
      <c r="KL111" s="96"/>
      <c r="KM111" s="97"/>
      <c r="KN111" s="97"/>
      <c r="KO111" s="97"/>
      <c r="KP111" s="93"/>
      <c r="KQ111" s="95"/>
      <c r="KR111" s="94"/>
      <c r="KS111" s="96"/>
      <c r="KT111" s="97"/>
      <c r="KU111" s="97"/>
      <c r="KV111" s="97"/>
      <c r="KW111" s="93"/>
      <c r="KX111" s="95"/>
      <c r="KY111" s="94"/>
      <c r="KZ111" s="96"/>
      <c r="LA111" s="97"/>
      <c r="LB111" s="97"/>
      <c r="LC111" s="97"/>
      <c r="LD111" s="93"/>
      <c r="LE111" s="95"/>
      <c r="LF111" s="94"/>
      <c r="LG111" s="96"/>
      <c r="LH111" s="97"/>
      <c r="LI111" s="97"/>
      <c r="LJ111" s="97"/>
      <c r="LK111" s="93"/>
      <c r="LL111" s="95"/>
      <c r="LM111" s="94"/>
      <c r="LN111" s="96"/>
      <c r="LO111" s="97"/>
      <c r="LP111" s="97"/>
      <c r="LQ111" s="97"/>
      <c r="LR111" s="93"/>
      <c r="LS111" s="95"/>
      <c r="LT111" s="94"/>
      <c r="LU111" s="96"/>
      <c r="LV111" s="97"/>
      <c r="LW111" s="97"/>
      <c r="LX111" s="97"/>
      <c r="LY111" s="93"/>
      <c r="LZ111" s="95"/>
      <c r="MA111" s="94"/>
      <c r="MB111" s="96"/>
      <c r="MC111" s="97"/>
      <c r="MD111" s="97"/>
      <c r="ME111" s="97"/>
      <c r="MF111" s="93"/>
      <c r="MG111" s="95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99" t="str">
        <f>IF(ISBLANK($GP$3),"",IF(ISBLANK(Tipy!FJ106),0,IF(AND(Tipy!FJ106=Výsledky!$GN$3,Tipy!FL106=Výsledky!$GP$3),50,0)))</f>
        <v/>
      </c>
      <c r="GL112" s="100" t="str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/>
      </c>
      <c r="GM112" s="100" t="str">
        <f>IF(ISBLANK($GP$3),"",IF(OR(Tipy!FM106=Výsledky!$GK$6,Tipy!FM106=Výsledky!$GK$7,Tipy!FM106=Výsledky!$GK$8,Tipy!FM106=Výsledky!$GK$9),30,0))</f>
        <v/>
      </c>
      <c r="GN112" s="100" t="str">
        <f>IF(ISBLANK($GP$3),"",IF(OR(Tipy!FN106=Výsledky!$GN$6,Tipy!FN106=Výsledky!$GN$7,Tipy!FN106=Výsledky!$GN$8,Tipy!FN106=Výsledky!$GN$9),10,0))</f>
        <v/>
      </c>
      <c r="GO112" s="101" t="str">
        <f>IF(ISBLANK($GP$3),"",IF(ISBLANK(Tipy!FJ106),0,IF(OR(AND(Tipy!FJ106=Výsledky!$GN$3,OR(Tipy!FL106=Výsledky!$GP$3+1,Tipy!FL106=Výsledky!$GP$3-1)),AND(Tipy!FL106=Výsledky!$GP$3,OR(Tipy!FJ106=Výsledky!$GN$3+1,Tipy!FJ106=Výsledky!$GN$3-1))),10,0)))</f>
        <v/>
      </c>
      <c r="GP112" s="95" t="str">
        <f>IF(ISBLANK($GP$3),"",IF(ISBLANK(Tipy!FJ106),"-",SUM(GK112:GO112)))</f>
        <v/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92">
        <f>IF(ISBLANK($HD$3),"",IF(ISBLANK(Tipy!FV106),0,IF(AND(Tipy!FV106=Výsledky!$HB$3,Tipy!FX106=Výsledky!$HD$3),50,0)))</f>
        <v>0</v>
      </c>
      <c r="GZ112" s="92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92">
        <f>IF(ISBLANK($HD$3),"",IF(OR(Tipy!FY106=Výsledky!$GY$6,Tipy!FY106=Výsledky!$GY$7,Tipy!FY106=Výsledky!$GY$8,Tipy!FY106=Výsledky!$GY$9),30,0))</f>
        <v>0</v>
      </c>
      <c r="HB112" s="92">
        <f>IF(ISBLANK($HD$3),"",IF(OR(Tipy!FZ106=Výsledky!$HB$6,Tipy!FZ106=Výsledky!$HB$7,Tipy!FZ106=Výsledky!$HB$8,Tipy!FZ106=Výsledky!$HB$9),10,0))</f>
        <v>0</v>
      </c>
      <c r="HC112" s="93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95" t="str">
        <f>IF(ISBLANK($HD$3),"",IF(ISBLANK(Tipy!FV106),"-",SUM(GY112:HC112)))</f>
        <v>-</v>
      </c>
      <c r="HE112" s="94"/>
      <c r="HF112" s="92">
        <f>IF(ISBLANK($HK$3),"",IF(ISBLANK(Tipy!GB106),0,IF(AND(Tipy!GB106=Výsledky!$HI$3,Tipy!GD106=Výsledky!$HK$3),50,0)))</f>
        <v>0</v>
      </c>
      <c r="HG112" s="92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92">
        <f>IF(ISBLANK($HK$3),"",IF(OR(Tipy!GE106=Výsledky!$HF$6,Tipy!GE106=Výsledky!$HF$7,Tipy!GE106=Výsledky!$HF$8,Tipy!GE106=Výsledky!$HF$9),30,0))</f>
        <v>0</v>
      </c>
      <c r="HI112" s="92">
        <f>IF(ISBLANK($HK$3),"",IF(OR(Tipy!GF106=Výsledky!$HI$6,Tipy!GF106=Výsledky!$HI$7,Tipy!GF106=Výsledky!$HI$8,Tipy!GF106=Výsledky!$HI$9),10,0))</f>
        <v>0</v>
      </c>
      <c r="HJ112" s="93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95" t="str">
        <f>IF(ISBLANK($HK$3),"",IF(ISBLANK(Tipy!GB106),"-",SUM(HF112:HJ112)))</f>
        <v>-</v>
      </c>
      <c r="HL112" s="94"/>
      <c r="HM112" s="92">
        <f>IF(ISBLANK($HR$3),"",IF(ISBLANK(Tipy!GH106),0,IF(AND(Tipy!GH106=Výsledky!$HP$3,Tipy!GJ106=Výsledky!$HR$3),50,0)))</f>
        <v>0</v>
      </c>
      <c r="HN112" s="92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92">
        <f>IF(ISBLANK($HR$3),"",IF(OR(Tipy!GK106=Výsledky!$HM$6,Tipy!GK106=Výsledky!$HM$7,Tipy!GK106=Výsledky!$HM$8,Tipy!GK106=Výsledky!$HM$9),30,0))</f>
        <v>0</v>
      </c>
      <c r="HP112" s="92">
        <f>IF(ISBLANK($HR$3),"",IF(OR(Tipy!GL106=Výsledky!$HP$6,Tipy!GL106=Výsledky!$HP$7,Tipy!GL106=Výsledky!$HP$8,Tipy!GL106=Výsledky!$HP$9),10,0))</f>
        <v>0</v>
      </c>
      <c r="HQ112" s="93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95" t="str">
        <f>IF(ISBLANK($HR$3),"",IF(ISBLANK(Tipy!GH106),"-",SUM(HM112:HQ112)))</f>
        <v>-</v>
      </c>
      <c r="HS112" s="94"/>
      <c r="HT112" s="92">
        <f>IF(ISBLANK($HY$3),"",IF(ISBLANK(Tipy!GN106),0,IF(AND(Tipy!GN106=Výsledky!$HW$3,Tipy!GP106=Výsledky!$HY$3),50,0)))</f>
        <v>0</v>
      </c>
      <c r="HU112" s="92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92">
        <f>IF(ISBLANK($HY$3),"",IF(OR(Tipy!GQ106=Výsledky!$HT$6,Tipy!GQ106=Výsledky!$HT$7,Tipy!GQ106=Výsledky!$HT$8,Tipy!GQ106=Výsledky!$HT$9),30,0))</f>
        <v>0</v>
      </c>
      <c r="HW112" s="92">
        <f>IF(ISBLANK($HY$3),"",IF(OR(Tipy!GR106=Výsledky!$HW$6,Tipy!GR106=Výsledky!$HW$7,Tipy!GR106=Výsledky!$HW$8,Tipy!GR106=Výsledky!$HW$9),10,0))</f>
        <v>0</v>
      </c>
      <c r="HX112" s="93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95" t="str">
        <f>IF(ISBLANK($HY$3),"",IF(ISBLANK(Tipy!GN106),"-",SUM(HT112:HX112)))</f>
        <v>-</v>
      </c>
      <c r="HZ112" s="94"/>
      <c r="IA112" s="99"/>
      <c r="IB112" s="100"/>
      <c r="IC112" s="100"/>
      <c r="ID112" s="100"/>
      <c r="IE112" s="101"/>
      <c r="IF112" s="98"/>
      <c r="IG112" s="94"/>
      <c r="IH112" s="99"/>
      <c r="II112" s="100"/>
      <c r="IJ112" s="100"/>
      <c r="IK112" s="100"/>
      <c r="IL112" s="101"/>
      <c r="IM112" s="95"/>
      <c r="IN112" s="94"/>
      <c r="IO112" s="99"/>
      <c r="IP112" s="100"/>
      <c r="IQ112" s="100"/>
      <c r="IR112" s="100"/>
      <c r="IS112" s="101"/>
      <c r="IT112" s="98"/>
      <c r="IU112" s="94"/>
      <c r="IV112" s="99"/>
      <c r="IW112" s="100"/>
      <c r="IX112" s="100"/>
      <c r="IY112" s="100"/>
      <c r="IZ112" s="101"/>
      <c r="JA112" s="98"/>
      <c r="JB112" s="94"/>
      <c r="JC112" s="99"/>
      <c r="JD112" s="100"/>
      <c r="JE112" s="100"/>
      <c r="JF112" s="100"/>
      <c r="JG112" s="101"/>
      <c r="JH112" s="98"/>
      <c r="JI112" s="94"/>
      <c r="JJ112" s="99"/>
      <c r="JK112" s="100"/>
      <c r="JL112" s="100"/>
      <c r="JM112" s="100"/>
      <c r="JN112" s="101"/>
      <c r="JO112" s="98"/>
      <c r="JP112" s="94"/>
      <c r="JQ112" s="99"/>
      <c r="JR112" s="100"/>
      <c r="JS112" s="100"/>
      <c r="JT112" s="100"/>
      <c r="JU112" s="101"/>
      <c r="JV112" s="98"/>
      <c r="JW112" s="94"/>
      <c r="JX112" s="99"/>
      <c r="JY112" s="100"/>
      <c r="JZ112" s="100"/>
      <c r="KA112" s="100"/>
      <c r="KB112" s="101"/>
      <c r="KC112" s="98"/>
      <c r="KD112" s="94"/>
      <c r="KE112" s="99"/>
      <c r="KF112" s="100"/>
      <c r="KG112" s="100"/>
      <c r="KH112" s="100"/>
      <c r="KI112" s="101"/>
      <c r="KJ112" s="98"/>
      <c r="KK112" s="94"/>
      <c r="KL112" s="99"/>
      <c r="KM112" s="100"/>
      <c r="KN112" s="100"/>
      <c r="KO112" s="100"/>
      <c r="KP112" s="101"/>
      <c r="KQ112" s="98"/>
      <c r="KR112" s="94"/>
      <c r="KS112" s="99"/>
      <c r="KT112" s="100"/>
      <c r="KU112" s="100"/>
      <c r="KV112" s="100"/>
      <c r="KW112" s="101"/>
      <c r="KX112" s="98"/>
      <c r="KY112" s="94"/>
      <c r="KZ112" s="99"/>
      <c r="LA112" s="100"/>
      <c r="LB112" s="100"/>
      <c r="LC112" s="100"/>
      <c r="LD112" s="101"/>
      <c r="LE112" s="98"/>
      <c r="LF112" s="94"/>
      <c r="LG112" s="99"/>
      <c r="LH112" s="100"/>
      <c r="LI112" s="100"/>
      <c r="LJ112" s="100"/>
      <c r="LK112" s="101"/>
      <c r="LL112" s="98"/>
      <c r="LM112" s="94"/>
      <c r="LN112" s="99"/>
      <c r="LO112" s="100"/>
      <c r="LP112" s="100"/>
      <c r="LQ112" s="100"/>
      <c r="LR112" s="101"/>
      <c r="LS112" s="98"/>
      <c r="LT112" s="94"/>
      <c r="LU112" s="99"/>
      <c r="LV112" s="100"/>
      <c r="LW112" s="100"/>
      <c r="LX112" s="100"/>
      <c r="LY112" s="101"/>
      <c r="LZ112" s="98"/>
      <c r="MA112" s="94"/>
      <c r="MB112" s="99"/>
      <c r="MC112" s="100"/>
      <c r="MD112" s="100"/>
      <c r="ME112" s="100"/>
      <c r="MF112" s="101"/>
      <c r="MG112" s="98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73"/>
      <c r="KT113" s="73"/>
      <c r="KU113" s="73"/>
      <c r="KV113" s="73"/>
      <c r="KW113" s="73"/>
      <c r="KX113" s="51"/>
      <c r="KY113" s="51"/>
      <c r="KZ113" s="73"/>
      <c r="LA113" s="73"/>
      <c r="LB113" s="73"/>
      <c r="LC113" s="73"/>
      <c r="LD113" s="73"/>
      <c r="LE113" s="51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01" t="s">
        <v>273</v>
      </c>
      <c r="B114" s="53" t="s">
        <v>266</v>
      </c>
      <c r="C114" s="54"/>
      <c r="D114" s="362">
        <f>COUNTIF(I12:I112,"&gt;=0")</f>
        <v>88</v>
      </c>
      <c r="E114" s="362"/>
      <c r="F114" s="363">
        <f>D114/COUNT($A$12:$A$112)</f>
        <v>0.87128712871287128</v>
      </c>
      <c r="G114" s="363"/>
      <c r="H114" s="102"/>
      <c r="I114" s="103"/>
      <c r="J114" s="33"/>
      <c r="K114" s="362">
        <f>COUNTIF(P12:P112,"&gt;=0")</f>
        <v>79</v>
      </c>
      <c r="L114" s="362"/>
      <c r="M114" s="363">
        <f>K114/COUNT($A$12:$A$112)</f>
        <v>0.78217821782178221</v>
      </c>
      <c r="N114" s="363"/>
      <c r="O114" s="102"/>
      <c r="P114" s="103"/>
      <c r="Q114" s="33"/>
      <c r="R114" s="362">
        <f>IF(ISBLANK(W3),"",COUNTIF(W12:W112,"&gt;=0"))</f>
        <v>83</v>
      </c>
      <c r="S114" s="362"/>
      <c r="T114" s="363">
        <f>IF(ISBLANK(W3),"",R114/COUNT($A$12:$A$112))</f>
        <v>0.82178217821782173</v>
      </c>
      <c r="U114" s="363"/>
      <c r="V114" s="102"/>
      <c r="W114" s="103"/>
      <c r="X114" s="33"/>
      <c r="Y114" s="362">
        <f>IF(ISBLANK(AD3),"",COUNTIF(AD12:AD112,"&gt;=0"))</f>
        <v>70</v>
      </c>
      <c r="Z114" s="362"/>
      <c r="AA114" s="363">
        <f>IF(ISBLANK(AD3),"",Y114/COUNT($A$12:$A$112))</f>
        <v>0.69306930693069302</v>
      </c>
      <c r="AB114" s="363"/>
      <c r="AC114" s="102"/>
      <c r="AD114" s="103"/>
      <c r="AE114" s="33"/>
      <c r="AF114" s="362">
        <f>IF(ISBLANK(AK3),"",COUNTIF(AK12:AK112,"&gt;=0"))</f>
        <v>55</v>
      </c>
      <c r="AG114" s="362"/>
      <c r="AH114" s="363">
        <f>IF(ISBLANK(AK3),"",AF114/COUNT($A$12:$A$112))</f>
        <v>0.54455445544554459</v>
      </c>
      <c r="AI114" s="363"/>
      <c r="AJ114" s="102"/>
      <c r="AK114" s="103"/>
      <c r="AL114" s="33"/>
      <c r="AM114" s="362">
        <f>IF(ISBLANK(AR3),"",COUNTIF(AR12:AR112,"&gt;=0"))</f>
        <v>61</v>
      </c>
      <c r="AN114" s="362"/>
      <c r="AO114" s="363">
        <f>IF(ISBLANK(AR3),"",AM114/COUNT($A$12:$A$112))</f>
        <v>0.60396039603960394</v>
      </c>
      <c r="AP114" s="363"/>
      <c r="AQ114" s="102"/>
      <c r="AR114" s="103"/>
      <c r="AS114" s="33"/>
      <c r="AT114" s="362">
        <f>IF(ISBLANK(AY3),"",COUNTIF(AY12:AY112,"&gt;=0"))</f>
        <v>69</v>
      </c>
      <c r="AU114" s="362"/>
      <c r="AV114" s="363">
        <f>IF(ISBLANK(AY3),"",AT114/COUNT($A$12:$A$112))</f>
        <v>0.68316831683168322</v>
      </c>
      <c r="AW114" s="363"/>
      <c r="AX114" s="102"/>
      <c r="AY114" s="103"/>
      <c r="AZ114" s="33"/>
      <c r="BA114" s="362">
        <f>IF(ISBLANK(BF3),"",COUNTIF(BF12:BF112,"&gt;=0"))</f>
        <v>61</v>
      </c>
      <c r="BB114" s="362"/>
      <c r="BC114" s="363">
        <f>IF(ISBLANK(BF3),"",BA114/COUNT($A$12:$A$112))</f>
        <v>0.60396039603960394</v>
      </c>
      <c r="BD114" s="363"/>
      <c r="BE114" s="102"/>
      <c r="BF114" s="103"/>
      <c r="BG114" s="33"/>
      <c r="BH114" s="362">
        <f>IF(ISBLANK(BM3),"",COUNTIF(BM12:BM112,"&gt;=0"))</f>
        <v>69</v>
      </c>
      <c r="BI114" s="362"/>
      <c r="BJ114" s="363">
        <f>IF(ISBLANK(BM3),"",BH114/COUNT($A$12:$A$112))</f>
        <v>0.68316831683168322</v>
      </c>
      <c r="BK114" s="363"/>
      <c r="BL114" s="102"/>
      <c r="BM114" s="103"/>
      <c r="BN114" s="33"/>
      <c r="BO114" s="362">
        <f>IF(ISBLANK(BT3),"",COUNTIF(BT12:BT112,"&gt;=0"))</f>
        <v>66</v>
      </c>
      <c r="BP114" s="362"/>
      <c r="BQ114" s="363">
        <f>IF(ISBLANK(BT3),"",BO114/COUNT($A$12:$A$112))</f>
        <v>0.65346534653465349</v>
      </c>
      <c r="BR114" s="363"/>
      <c r="BS114" s="102"/>
      <c r="BT114" s="103"/>
      <c r="BU114" s="33"/>
      <c r="BV114" s="362">
        <f>IF(ISBLANK(CA3),"",COUNTIF(CA12:CA112,"&gt;=0"))</f>
        <v>64</v>
      </c>
      <c r="BW114" s="362"/>
      <c r="BX114" s="363">
        <f>IF(ISBLANK(CA3),"",BV114/COUNT($A$12:$A$112))</f>
        <v>0.63366336633663367</v>
      </c>
      <c r="BY114" s="363"/>
      <c r="BZ114" s="102"/>
      <c r="CA114" s="103"/>
      <c r="CB114" s="33"/>
      <c r="CC114" s="362">
        <f>IF(ISBLANK(CH3),"",COUNTIF(CH12:CH112,"&gt;=0"))</f>
        <v>63</v>
      </c>
      <c r="CD114" s="362"/>
      <c r="CE114" s="363">
        <f>IF(ISBLANK(CH3),"",CC114/COUNT($A$12:$A$112))</f>
        <v>0.62376237623762376</v>
      </c>
      <c r="CF114" s="363"/>
      <c r="CG114" s="102"/>
      <c r="CH114" s="103"/>
      <c r="CI114" s="33"/>
      <c r="CJ114" s="362">
        <f>IF(ISBLANK(CO3),"",COUNTIF(CO12:CO112,"&gt;=0"))</f>
        <v>65</v>
      </c>
      <c r="CK114" s="362"/>
      <c r="CL114" s="363">
        <f>IF(ISBLANK(CO3),"",CJ114/COUNT($A$12:$A$112))</f>
        <v>0.64356435643564358</v>
      </c>
      <c r="CM114" s="363"/>
      <c r="CN114" s="102"/>
      <c r="CO114" s="103"/>
      <c r="CP114" s="33"/>
      <c r="CQ114" s="362">
        <f>IF(ISBLANK(CV3),"",COUNTIF(CV12:CV112,"&gt;=0"))</f>
        <v>64</v>
      </c>
      <c r="CR114" s="362"/>
      <c r="CS114" s="363">
        <f>IF(ISBLANK(CV3),"",CQ114/COUNT($A$12:$A$112))</f>
        <v>0.63366336633663367</v>
      </c>
      <c r="CT114" s="363"/>
      <c r="CU114" s="102"/>
      <c r="CV114" s="103"/>
      <c r="CW114" s="33"/>
      <c r="CX114" s="362">
        <f>IF(ISBLANK(DC3),"",COUNTIF(DC12:DC112,"&gt;=0"))</f>
        <v>63</v>
      </c>
      <c r="CY114" s="362"/>
      <c r="CZ114" s="363">
        <f>IF(ISBLANK(DC3),"",CX114/COUNT($A$12:$A$112))</f>
        <v>0.62376237623762376</v>
      </c>
      <c r="DA114" s="363"/>
      <c r="DB114" s="102"/>
      <c r="DC114" s="103"/>
      <c r="DD114" s="33"/>
      <c r="DE114" s="362">
        <f>IF(ISBLANK(DJ3),"",COUNTIF(DJ12:DJ112,"&gt;=0"))</f>
        <v>59</v>
      </c>
      <c r="DF114" s="362"/>
      <c r="DG114" s="363">
        <f>IF(ISBLANK(DJ3),"",DE114/COUNT($A$12:$A$112))</f>
        <v>0.58415841584158412</v>
      </c>
      <c r="DH114" s="363"/>
      <c r="DI114" s="102"/>
      <c r="DJ114" s="103"/>
      <c r="DK114" s="33"/>
      <c r="DL114" s="362">
        <f>IF(ISBLANK(DQ3),"",COUNTIF(DQ12:DQ112,"&gt;=0"))</f>
        <v>61</v>
      </c>
      <c r="DM114" s="362"/>
      <c r="DN114" s="363">
        <f>IF(ISBLANK(DQ3),"",DL114/COUNT($A$12:$A$112))</f>
        <v>0.60396039603960394</v>
      </c>
      <c r="DO114" s="363"/>
      <c r="DP114" s="102"/>
      <c r="DQ114" s="103"/>
      <c r="DR114" s="33"/>
      <c r="DS114" s="362">
        <f>IF(ISBLANK(DX3),"",COUNTIF(DX12:DX112,"&gt;=0"))</f>
        <v>60</v>
      </c>
      <c r="DT114" s="362"/>
      <c r="DU114" s="363">
        <f>IF(ISBLANK(DX3),"",DS114/COUNT($A$12:$A$112))</f>
        <v>0.59405940594059403</v>
      </c>
      <c r="DV114" s="363"/>
      <c r="DW114" s="102"/>
      <c r="DX114" s="103"/>
      <c r="DY114" s="33"/>
      <c r="DZ114" s="362">
        <f>IF(ISBLANK(EE3),"",COUNTIF(EE12:EE112,"&gt;=0"))</f>
        <v>59</v>
      </c>
      <c r="EA114" s="362"/>
      <c r="EB114" s="363">
        <f>IF(ISBLANK(EE3),"",DZ114/COUNT($A$12:$A$112))</f>
        <v>0.58415841584158412</v>
      </c>
      <c r="EC114" s="363"/>
      <c r="ED114" s="102"/>
      <c r="EE114" s="103"/>
      <c r="EF114" s="33"/>
      <c r="EG114" s="362">
        <f>IF(ISBLANK(EL3),"",COUNTIF(EL12:EL112,"&gt;=0"))</f>
        <v>59</v>
      </c>
      <c r="EH114" s="362"/>
      <c r="EI114" s="363">
        <f>IF(ISBLANK(EL3),"",EG114/COUNT($A$12:$A$112))</f>
        <v>0.58415841584158412</v>
      </c>
      <c r="EJ114" s="363"/>
      <c r="EK114" s="102"/>
      <c r="EL114" s="103"/>
      <c r="EM114" s="33"/>
      <c r="EN114" s="362">
        <f>IF(ISBLANK(ES3),"",COUNTIF(ES12:ES112,"&gt;=0"))</f>
        <v>60</v>
      </c>
      <c r="EO114" s="362"/>
      <c r="EP114" s="363">
        <f>IF(ISBLANK(ES3),"",EN114/COUNT($A$12:$A$112))</f>
        <v>0.59405940594059403</v>
      </c>
      <c r="EQ114" s="363"/>
      <c r="ER114" s="102"/>
      <c r="ES114" s="103"/>
      <c r="ET114" s="33"/>
      <c r="EU114" s="362">
        <f>IF(ISBLANK(EZ3),"",COUNTIF(EZ12:EZ112,"&gt;=0"))</f>
        <v>55</v>
      </c>
      <c r="EV114" s="362"/>
      <c r="EW114" s="363">
        <f>IF(ISBLANK(EZ3),"",EU114/COUNT($A$12:$A$112))</f>
        <v>0.54455445544554459</v>
      </c>
      <c r="EX114" s="363"/>
      <c r="EY114" s="102"/>
      <c r="EZ114" s="103"/>
      <c r="FA114" s="33"/>
      <c r="FB114" s="362">
        <f>IF(ISBLANK(FG3),"",COUNTIF(FG12:FG112,"&gt;=0"))</f>
        <v>58</v>
      </c>
      <c r="FC114" s="362"/>
      <c r="FD114" s="363">
        <f>IF(ISBLANK(FG3),"",FB114/COUNT($A$12:$A$112))</f>
        <v>0.57425742574257421</v>
      </c>
      <c r="FE114" s="363"/>
      <c r="FF114" s="102"/>
      <c r="FG114" s="103"/>
      <c r="FH114" s="33"/>
      <c r="FI114" s="362">
        <f>IF(ISBLANK(FN3),"",COUNTIF(FN12:FN112,"&gt;=0"))</f>
        <v>55</v>
      </c>
      <c r="FJ114" s="362"/>
      <c r="FK114" s="363">
        <f>IF(ISBLANK(FN3),"",FI114/COUNT($A$12:$A$112))</f>
        <v>0.54455445544554459</v>
      </c>
      <c r="FL114" s="363"/>
      <c r="FM114" s="102"/>
      <c r="FN114" s="103"/>
      <c r="FO114" s="33"/>
      <c r="FP114" s="362">
        <f>IF(ISBLANK(FU3),"",COUNTIF(FU12:FU112,"&gt;=0"))</f>
        <v>57</v>
      </c>
      <c r="FQ114" s="362"/>
      <c r="FR114" s="363">
        <f>IF(ISBLANK(FU3),"",FP114/COUNT($A$12:$A$112))</f>
        <v>0.5643564356435643</v>
      </c>
      <c r="FS114" s="363"/>
      <c r="FT114" s="102"/>
      <c r="FU114" s="103"/>
      <c r="FV114" s="33"/>
      <c r="FW114" s="362">
        <f>IF(ISBLANK(GB3),"",COUNTIF(GB12:GB112,"&gt;=0"))</f>
        <v>49</v>
      </c>
      <c r="FX114" s="362"/>
      <c r="FY114" s="363">
        <f>IF(ISBLANK(GB3),"",FW114/COUNT($A$12:$A$112))</f>
        <v>0.48514851485148514</v>
      </c>
      <c r="FZ114" s="363"/>
      <c r="GA114" s="102"/>
      <c r="GB114" s="103"/>
      <c r="GC114" s="33"/>
      <c r="GD114" s="362">
        <f>IF(ISBLANK(GI3),"",COUNTIF(GI12:GI112,"&gt;=0"))</f>
        <v>50</v>
      </c>
      <c r="GE114" s="362"/>
      <c r="GF114" s="363">
        <f>IF(ISBLANK(GI3),"",GD114/COUNT($A$12:$A$112))</f>
        <v>0.49504950495049505</v>
      </c>
      <c r="GG114" s="363"/>
      <c r="GH114" s="102"/>
      <c r="GI114" s="103"/>
      <c r="GJ114" s="33"/>
      <c r="GK114" s="362" t="str">
        <f>IF(ISBLANK(GP3),"",COUNTIF(GP12:GP112,"&gt;=0"))</f>
        <v/>
      </c>
      <c r="GL114" s="362"/>
      <c r="GM114" s="363" t="str">
        <f>IF(ISBLANK(GP3),"",GK114/COUNT($A$12:$A$112))</f>
        <v/>
      </c>
      <c r="GN114" s="363"/>
      <c r="GO114" s="102"/>
      <c r="GP114" s="103"/>
      <c r="GQ114" s="33"/>
      <c r="GR114" s="362">
        <f>IF(ISBLANK(GW3),"",COUNTIF(GW12:GW112,"&gt;=0"))</f>
        <v>55</v>
      </c>
      <c r="GS114" s="362"/>
      <c r="GT114" s="363">
        <f>IF(ISBLANK(GW3),"",GR114/COUNT($A$12:$A$112))</f>
        <v>0.54455445544554459</v>
      </c>
      <c r="GU114" s="363"/>
      <c r="GV114" s="102"/>
      <c r="GW114" s="103"/>
      <c r="GX114" s="33"/>
      <c r="GY114" s="362">
        <f>IF(ISBLANK(HD3),"",COUNTIF(HD12:HD112,"&gt;=0"))</f>
        <v>48</v>
      </c>
      <c r="GZ114" s="362"/>
      <c r="HA114" s="363">
        <f>IF(ISBLANK(HD3),"",GY114/COUNT($A$12:$A$112))</f>
        <v>0.47524752475247523</v>
      </c>
      <c r="HB114" s="363"/>
      <c r="HC114" s="102"/>
      <c r="HD114" s="103"/>
      <c r="HE114" s="33"/>
      <c r="HF114" s="362">
        <f>IF(ISBLANK(HK3),"",COUNTIF(HK12:HK112,"&gt;=0"))</f>
        <v>47</v>
      </c>
      <c r="HG114" s="362"/>
      <c r="HH114" s="363">
        <f>IF(ISBLANK(HK3),"",HF114/COUNT($A$12:$A$112))</f>
        <v>0.46534653465346537</v>
      </c>
      <c r="HI114" s="363"/>
      <c r="HJ114" s="102"/>
      <c r="HK114" s="103"/>
      <c r="HL114" s="33"/>
      <c r="HM114" s="362">
        <f>IF(ISBLANK(HR3),"",COUNTIF(HR12:HR112,"&gt;=0"))</f>
        <v>50</v>
      </c>
      <c r="HN114" s="362"/>
      <c r="HO114" s="363">
        <f>IF(ISBLANK(HR3),"",HM114/COUNT($A$12:$A$112))</f>
        <v>0.49504950495049505</v>
      </c>
      <c r="HP114" s="363"/>
      <c r="HQ114" s="102"/>
      <c r="HR114" s="103"/>
      <c r="HS114" s="33"/>
      <c r="HT114" s="362">
        <f>IF(ISBLANK(HY3),"",COUNTIF(HY12:HY112,"&gt;=0"))</f>
        <v>46</v>
      </c>
      <c r="HU114" s="362"/>
      <c r="HV114" s="363">
        <f>IF(ISBLANK(HY3),"",HT114/COUNT($A$12:$A$112))</f>
        <v>0.45544554455445546</v>
      </c>
      <c r="HW114" s="363"/>
      <c r="HX114" s="102"/>
      <c r="HY114" s="103"/>
      <c r="HZ114" s="33"/>
      <c r="IA114" s="362" t="str">
        <f>IF(ISBLANK(IF3),"",COUNTIF(IF12:IF112,"&gt;=0"))</f>
        <v/>
      </c>
      <c r="IB114" s="362"/>
      <c r="IC114" s="363" t="str">
        <f>IF(ISBLANK(IF3),"",IA114/COUNT($A$12:$A$112))</f>
        <v/>
      </c>
      <c r="ID114" s="363"/>
      <c r="IE114" s="102"/>
      <c r="IF114" s="103"/>
      <c r="IG114" s="33"/>
      <c r="IH114" s="362" t="str">
        <f>IF(ISBLANK(IM3),"",COUNTIF(IM12:IM112,"&gt;=0"))</f>
        <v/>
      </c>
      <c r="II114" s="362"/>
      <c r="IJ114" s="363" t="str">
        <f>IF(ISBLANK(IM3),"",IH114/COUNT($A$12:$A$112))</f>
        <v/>
      </c>
      <c r="IK114" s="363"/>
      <c r="IL114" s="102"/>
      <c r="IM114" s="103"/>
      <c r="IN114" s="33"/>
      <c r="IO114" s="362" t="str">
        <f>IF(ISBLANK(IT3),"",COUNTIF(IT12:IT112,"&gt;=0"))</f>
        <v/>
      </c>
      <c r="IP114" s="362"/>
      <c r="IQ114" s="363" t="str">
        <f>IF(ISBLANK(IT3),"",IO114/COUNT($A$12:$A$112))</f>
        <v/>
      </c>
      <c r="IR114" s="363"/>
      <c r="IS114" s="102"/>
      <c r="IT114" s="103"/>
      <c r="IU114" s="33"/>
      <c r="IV114" s="362" t="str">
        <f>IF(ISBLANK(JA3),"",COUNTIF(JA12:JA112,"&gt;=0"))</f>
        <v/>
      </c>
      <c r="IW114" s="362"/>
      <c r="IX114" s="363" t="str">
        <f>IF(ISBLANK(JA3),"",IV114/COUNT($A$12:$A$112))</f>
        <v/>
      </c>
      <c r="IY114" s="363"/>
      <c r="IZ114" s="102"/>
      <c r="JA114" s="103"/>
      <c r="JB114" s="33"/>
      <c r="JC114" s="362" t="str">
        <f>IF(ISBLANK(JH3),"",COUNTIF(JH12:JH112,"&gt;=0"))</f>
        <v/>
      </c>
      <c r="JD114" s="362"/>
      <c r="JE114" s="363" t="str">
        <f>IF(ISBLANK(JH3),"",JC114/COUNT($A$12:$A$112))</f>
        <v/>
      </c>
      <c r="JF114" s="363"/>
      <c r="JG114" s="102"/>
      <c r="JH114" s="103"/>
      <c r="JI114" s="33"/>
      <c r="JJ114" s="362" t="str">
        <f>IF(ISBLANK(JO3),"",COUNTIF(JO12:JO112,"&gt;=0"))</f>
        <v/>
      </c>
      <c r="JK114" s="362"/>
      <c r="JL114" s="363" t="str">
        <f>IF(ISBLANK(JO3),"",JJ114/COUNT($A$12:$A$112))</f>
        <v/>
      </c>
      <c r="JM114" s="363"/>
      <c r="JN114" s="102"/>
      <c r="JO114" s="103"/>
      <c r="JP114" s="33"/>
      <c r="JQ114" s="362" t="str">
        <f>IF(ISBLANK(JV3),"",COUNTIF(JV12:JV112,"&gt;=0"))</f>
        <v/>
      </c>
      <c r="JR114" s="362"/>
      <c r="JS114" s="363" t="str">
        <f>IF(ISBLANK(JV3),"",JQ114/COUNT($A$12:$A$112))</f>
        <v/>
      </c>
      <c r="JT114" s="363"/>
      <c r="JU114" s="102"/>
      <c r="JV114" s="103"/>
      <c r="JW114" s="33"/>
      <c r="JX114" s="362" t="str">
        <f>IF(ISBLANK(KC3),"",COUNTIF(KC12:KC112,"&gt;=0"))</f>
        <v/>
      </c>
      <c r="JY114" s="362"/>
      <c r="JZ114" s="363" t="str">
        <f>IF(ISBLANK(KC3),"",JX114/COUNT($A$12:$A$112))</f>
        <v/>
      </c>
      <c r="KA114" s="363"/>
      <c r="KB114" s="102"/>
      <c r="KC114" s="103"/>
      <c r="KD114" s="33"/>
      <c r="KE114" s="362" t="str">
        <f>IF(ISBLANK(KJ3),"",COUNTIF(KJ12:KJ112,"&gt;=0"))</f>
        <v/>
      </c>
      <c r="KF114" s="362"/>
      <c r="KG114" s="363" t="str">
        <f>IF(ISBLANK(KJ3),"",KE114/COUNT($A$12:$A$112))</f>
        <v/>
      </c>
      <c r="KH114" s="363"/>
      <c r="KI114" s="102"/>
      <c r="KJ114" s="103"/>
      <c r="KK114" s="33"/>
      <c r="KL114" s="362" t="str">
        <f>IF(ISBLANK(KQ3),"",COUNTIF(KQ12:KQ112,"&gt;=0"))</f>
        <v/>
      </c>
      <c r="KM114" s="362"/>
      <c r="KN114" s="363" t="str">
        <f>IF(ISBLANK(KQ3),"",KL114/COUNT($A$12:$A$112))</f>
        <v/>
      </c>
      <c r="KO114" s="363"/>
      <c r="KP114" s="102"/>
      <c r="KQ114" s="103"/>
      <c r="KR114" s="111"/>
      <c r="KS114" s="362" t="str">
        <f>IF(ISBLANK(KX3),"",COUNTIF(KX12:KX112,"&gt;=0"))</f>
        <v/>
      </c>
      <c r="KT114" s="362"/>
      <c r="KU114" s="363" t="str">
        <f>IF(ISBLANK(KX3),"",KS114/COUNT($A$12:$A$112))</f>
        <v/>
      </c>
      <c r="KV114" s="363"/>
      <c r="KW114" s="102"/>
      <c r="KX114" s="103"/>
      <c r="KY114" s="33"/>
      <c r="KZ114" s="362" t="str">
        <f>IF(ISBLANK(LE3),"",COUNTIF(LE12:LE112,"&gt;=0"))</f>
        <v/>
      </c>
      <c r="LA114" s="362"/>
      <c r="LB114" s="363" t="str">
        <f>IF(ISBLANK(LE3),"",KZ114/COUNT($A$12:$A$112))</f>
        <v/>
      </c>
      <c r="LC114" s="363"/>
      <c r="LD114" s="102"/>
      <c r="LE114" s="103"/>
      <c r="LF114" s="33"/>
      <c r="LG114" s="362" t="str">
        <f>IF(ISBLANK(LL3),"",COUNTIF(LL12:LL112,"&gt;=0"))</f>
        <v/>
      </c>
      <c r="LH114" s="362"/>
      <c r="LI114" s="363" t="str">
        <f>IF(ISBLANK(LL3),"",LG114/COUNT($A$12:$A$112))</f>
        <v/>
      </c>
      <c r="LJ114" s="363"/>
      <c r="LK114" s="102"/>
      <c r="LL114" s="103"/>
      <c r="LM114" s="33"/>
      <c r="LN114" s="362" t="str">
        <f>IF(ISBLANK(LS3),"",COUNTIF(LS12:LS112,"&gt;=0"))</f>
        <v/>
      </c>
      <c r="LO114" s="362"/>
      <c r="LP114" s="363" t="str">
        <f>IF(ISBLANK(LS3),"",LN114/COUNT($A$12:$A$112))</f>
        <v/>
      </c>
      <c r="LQ114" s="363"/>
      <c r="LR114" s="102"/>
      <c r="LS114" s="103"/>
      <c r="LT114" s="33"/>
      <c r="LU114" s="362" t="str">
        <f>IF(ISBLANK(LZ3),"",COUNTIF(LZ12:LZ112,"&gt;=0"))</f>
        <v/>
      </c>
      <c r="LV114" s="362"/>
      <c r="LW114" s="363" t="str">
        <f>IF(ISBLANK(LZ3),"",LU114/COUNT($A$12:$A$112))</f>
        <v/>
      </c>
      <c r="LX114" s="363"/>
      <c r="LY114" s="102"/>
      <c r="LZ114" s="103"/>
      <c r="MA114" s="33"/>
      <c r="MB114" s="362" t="str">
        <f>IF(ISBLANK(MG3),"",COUNTIF(MG12:MG112,"&gt;=0"))</f>
        <v/>
      </c>
      <c r="MC114" s="362"/>
      <c r="MD114" s="363" t="str">
        <f>IF(ISBLANK(MG3),"",MB114/COUNT($A$12:$A$112))</f>
        <v/>
      </c>
      <c r="ME114" s="363"/>
      <c r="MF114" s="102"/>
      <c r="MG114" s="103"/>
      <c r="MH114" s="33"/>
      <c r="MI114" s="362" t="str">
        <f>IF(ISBLANK(MN3),"",COUNTIF(MN12:MN112,"&gt;=0"))</f>
        <v/>
      </c>
      <c r="MJ114" s="362"/>
      <c r="MK114" s="363" t="str">
        <f>IF(ISBLANK(MN3),"",MI114/COUNT($A$12:$A$112))</f>
        <v/>
      </c>
      <c r="ML114" s="363"/>
      <c r="MM114" s="102"/>
      <c r="MN114" s="103"/>
      <c r="MO114" s="33"/>
      <c r="MP114" s="362" t="str">
        <f>IF(ISBLANK(MU3),"",COUNTIF(MU12:MU112,"&gt;=0"))</f>
        <v/>
      </c>
      <c r="MQ114" s="362"/>
      <c r="MR114" s="363" t="str">
        <f>IF(ISBLANK(MU3),"",MP114/COUNT($A$12:$A$112))</f>
        <v/>
      </c>
      <c r="MS114" s="363"/>
      <c r="MT114" s="102"/>
      <c r="MU114" s="103"/>
      <c r="MV114" s="33"/>
      <c r="MW114" s="362" t="str">
        <f>IF(ISBLANK(NB3),"",COUNTIF(NB12:NB112,"&gt;=0"))</f>
        <v/>
      </c>
      <c r="MX114" s="362"/>
      <c r="MY114" s="363" t="str">
        <f>IF(ISBLANK(NB3),"",MW114/COUNT($A$12:$A$112))</f>
        <v/>
      </c>
      <c r="MZ114" s="363"/>
      <c r="NA114" s="102"/>
      <c r="NB114" s="103"/>
      <c r="NC114" s="33"/>
      <c r="ND114" s="362" t="str">
        <f>IF(ISBLANK(NI3),"",COUNTIF(NI12:NI112,"&gt;=0"))</f>
        <v/>
      </c>
      <c r="NE114" s="362"/>
      <c r="NF114" s="363" t="str">
        <f>IF(ISBLANK(NI3),"",ND114/COUNT($A$12:$A$112))</f>
        <v/>
      </c>
      <c r="NG114" s="363"/>
      <c r="NH114" s="102"/>
      <c r="NI114" s="103"/>
      <c r="NJ114" s="33"/>
      <c r="NK114" s="362" t="str">
        <f>IF(ISBLANK(NP3),"",COUNTIF(NP12:NP112,"&gt;=0"))</f>
        <v/>
      </c>
      <c r="NL114" s="362"/>
      <c r="NM114" s="363" t="str">
        <f>IF(ISBLANK(NP3),"",NK114/COUNT($A$12:$A$112))</f>
        <v/>
      </c>
      <c r="NN114" s="363"/>
      <c r="NO114" s="102"/>
      <c r="NP114" s="103"/>
      <c r="NQ114" s="33"/>
      <c r="NR114" s="362" t="str">
        <f>IF(ISBLANK(NW3),"",COUNTIF(NW12:NW112,"&gt;=0"))</f>
        <v/>
      </c>
      <c r="NS114" s="362"/>
      <c r="NT114" s="363" t="str">
        <f>IF(ISBLANK(NW3),"",NR114/COUNT($A$12:$A$112))</f>
        <v/>
      </c>
      <c r="NU114" s="363"/>
      <c r="NV114" s="102"/>
      <c r="NW114" s="103"/>
      <c r="NX114" s="33"/>
      <c r="NY114" s="362" t="str">
        <f>IF(ISBLANK(OD3),"",COUNTIF(OD12:OD112,"&gt;=0"))</f>
        <v/>
      </c>
      <c r="NZ114" s="362"/>
      <c r="OA114" s="363" t="str">
        <f>IF(ISBLANK(OD3),"",NY114/COUNT($A$12:$A$112))</f>
        <v/>
      </c>
      <c r="OB114" s="363"/>
      <c r="OC114" s="102"/>
      <c r="OD114" s="103"/>
      <c r="OE114" s="33"/>
      <c r="OF114" s="362" t="str">
        <f>IF(ISBLANK(OK3),"",COUNTIF(OK12:OK112,"&gt;=0"))</f>
        <v/>
      </c>
      <c r="OG114" s="362"/>
      <c r="OH114" s="363" t="str">
        <f>IF(ISBLANK(OK3),"",OF114/COUNT($A$12:$A$112))</f>
        <v/>
      </c>
      <c r="OI114" s="363"/>
      <c r="OJ114" s="102"/>
      <c r="OK114" s="103"/>
      <c r="OL114" s="33"/>
      <c r="OM114" s="362" t="str">
        <f>IF(ISBLANK(OR3),"",COUNTIF(OR12:OR112,"&gt;=0"))</f>
        <v/>
      </c>
      <c r="ON114" s="362"/>
      <c r="OO114" s="363" t="str">
        <f>IF(ISBLANK(OR3),"",OM114/COUNT($A$12:$A$112))</f>
        <v/>
      </c>
      <c r="OP114" s="363"/>
      <c r="OQ114" s="102"/>
      <c r="OR114" s="103"/>
      <c r="OS114" s="33"/>
      <c r="OT114" s="362" t="str">
        <f>IF(ISBLANK(OY3),"",COUNTIF(OY12:OY112,"&gt;=0"))</f>
        <v/>
      </c>
      <c r="OU114" s="362"/>
      <c r="OV114" s="363" t="str">
        <f>IF(ISBLANK(OY3),"",OT114/COUNT($A$12:$A$112))</f>
        <v/>
      </c>
      <c r="OW114" s="363"/>
      <c r="OX114" s="102"/>
      <c r="OY114" s="103"/>
      <c r="OZ114" s="33"/>
      <c r="PA114" s="362" t="str">
        <f>IF(ISBLANK(PF3),"",COUNTIF(PF12:PF112,"&gt;=0"))</f>
        <v/>
      </c>
      <c r="PB114" s="362"/>
      <c r="PC114" s="363" t="str">
        <f>IF(ISBLANK(PF3),"",PA114/COUNT($A$12:$A$112))</f>
        <v/>
      </c>
      <c r="PD114" s="363"/>
      <c r="PE114" s="102"/>
      <c r="PF114" s="103"/>
      <c r="PG114" s="33"/>
      <c r="PH114" s="362" t="str">
        <f>IF(ISBLANK(PM3),"",COUNTIF(PM12:PM112,"&gt;=0"))</f>
        <v/>
      </c>
      <c r="PI114" s="362"/>
      <c r="PJ114" s="363" t="str">
        <f>IF(ISBLANK(PM3),"",PH114/COUNT($A$12:$A$112))</f>
        <v/>
      </c>
      <c r="PK114" s="363"/>
      <c r="PL114" s="102"/>
      <c r="PM114" s="103"/>
      <c r="PN114" s="33"/>
      <c r="PO114" s="362" t="str">
        <f>IF(ISBLANK(PT3),"",COUNTIF(PT12:PT112,"&gt;=0"))</f>
        <v/>
      </c>
      <c r="PP114" s="362"/>
      <c r="PQ114" s="363" t="str">
        <f>IF(ISBLANK(PT3),"",PO114/COUNT($A$12:$A$112))</f>
        <v/>
      </c>
      <c r="PR114" s="363"/>
      <c r="PS114" s="102"/>
      <c r="PT114" s="103"/>
      <c r="PU114" s="33"/>
      <c r="PV114" s="362" t="str">
        <f>IF(ISBLANK(QA3),"",COUNTIF(QA12:QA112,"&gt;=0"))</f>
        <v/>
      </c>
      <c r="PW114" s="362"/>
      <c r="PX114" s="363" t="str">
        <f>IF(ISBLANK(QA3),"",PV114/COUNT($A$12:$A$112))</f>
        <v/>
      </c>
      <c r="PY114" s="363"/>
      <c r="PZ114" s="102"/>
      <c r="QA114" s="103"/>
    </row>
    <row r="115" spans="1:443" ht="15" customHeight="1" x14ac:dyDescent="0.2">
      <c r="A115" s="402"/>
      <c r="B115" s="55" t="s">
        <v>267</v>
      </c>
      <c r="C115" s="54"/>
      <c r="D115" s="358">
        <f>COUNTIF(D12:D112,"=50")</f>
        <v>15</v>
      </c>
      <c r="E115" s="358"/>
      <c r="F115" s="356">
        <f>D115/D114</f>
        <v>0.17045454545454544</v>
      </c>
      <c r="G115" s="356"/>
      <c r="H115" s="356">
        <f>(D115+D116)/D114</f>
        <v>1</v>
      </c>
      <c r="I115" s="357"/>
      <c r="J115" s="33"/>
      <c r="K115" s="358">
        <f>COUNTIF(K12:K112,"=50")</f>
        <v>27</v>
      </c>
      <c r="L115" s="358"/>
      <c r="M115" s="356">
        <f>K115/K114</f>
        <v>0.34177215189873417</v>
      </c>
      <c r="N115" s="356"/>
      <c r="O115" s="356">
        <f>(K115+K116)/K114</f>
        <v>1</v>
      </c>
      <c r="P115" s="357"/>
      <c r="Q115" s="33"/>
      <c r="R115" s="358">
        <f>IF(ISBLANK(W3),"",COUNTIF(R12:R112,"=50"))</f>
        <v>16</v>
      </c>
      <c r="S115" s="358"/>
      <c r="T115" s="356">
        <f>IF(ISBLANK(W3),"",R115/R114)</f>
        <v>0.19277108433734941</v>
      </c>
      <c r="U115" s="356"/>
      <c r="V115" s="356">
        <f>IF(ISBLANK(W3),"",(R115+R116)/R114)</f>
        <v>0.27710843373493976</v>
      </c>
      <c r="W115" s="357"/>
      <c r="X115" s="33"/>
      <c r="Y115" s="358">
        <f>IF(ISBLANK(AD3),"",COUNTIF(Y12:Y112,"=50"))</f>
        <v>2</v>
      </c>
      <c r="Z115" s="358"/>
      <c r="AA115" s="356">
        <f>IF(ISBLANK(AD3),"",Y115/Y114)</f>
        <v>2.8571428571428571E-2</v>
      </c>
      <c r="AB115" s="356"/>
      <c r="AC115" s="356">
        <f>IF(ISBLANK(AD3),"",(Y115+Y116)/Y114)</f>
        <v>0.94285714285714284</v>
      </c>
      <c r="AD115" s="357"/>
      <c r="AE115" s="33"/>
      <c r="AF115" s="358">
        <f>IF(ISBLANK(AK3),"",COUNTIF(AF12:AF112,"=50"))</f>
        <v>0</v>
      </c>
      <c r="AG115" s="358"/>
      <c r="AH115" s="356">
        <f>IF(ISBLANK(AK3),"",AF115/AF114)</f>
        <v>0</v>
      </c>
      <c r="AI115" s="356"/>
      <c r="AJ115" s="356">
        <f>IF(ISBLANK(AK3),"",(AF115+AF116)/AF114)</f>
        <v>0.92727272727272725</v>
      </c>
      <c r="AK115" s="357"/>
      <c r="AL115" s="33"/>
      <c r="AM115" s="358">
        <f>IF(ISBLANK(AR3),"",COUNTIF(AM12:AM112,"=50"))</f>
        <v>17</v>
      </c>
      <c r="AN115" s="358"/>
      <c r="AO115" s="356">
        <f>IF(ISBLANK(AR3),"",AM115/AM114)</f>
        <v>0.27868852459016391</v>
      </c>
      <c r="AP115" s="356"/>
      <c r="AQ115" s="356">
        <f>IF(ISBLANK(AR3),"",(AM115+AM116)/AM114)</f>
        <v>1</v>
      </c>
      <c r="AR115" s="357"/>
      <c r="AS115" s="33"/>
      <c r="AT115" s="358">
        <f>IF(ISBLANK(AY3),"",COUNTIF(AT12:AT112,"=50"))</f>
        <v>7</v>
      </c>
      <c r="AU115" s="358"/>
      <c r="AV115" s="356">
        <f>IF(ISBLANK(AY3),"",AT115/AT114)</f>
        <v>0.10144927536231885</v>
      </c>
      <c r="AW115" s="356"/>
      <c r="AX115" s="356">
        <f>IF(ISBLANK(AY3),"",(AT115+AT116)/AT114)</f>
        <v>0.97101449275362317</v>
      </c>
      <c r="AY115" s="357"/>
      <c r="AZ115" s="33"/>
      <c r="BA115" s="358">
        <f>IF(ISBLANK(BF3),"",COUNTIF(BA12:BA112,"=50"))</f>
        <v>0</v>
      </c>
      <c r="BB115" s="358"/>
      <c r="BC115" s="356">
        <f>IF(ISBLANK(BF3),"",BA115/BA114)</f>
        <v>0</v>
      </c>
      <c r="BD115" s="356"/>
      <c r="BE115" s="356">
        <f>IF(ISBLANK(BF3),"",(BA115+BA116)/BA114)</f>
        <v>0</v>
      </c>
      <c r="BF115" s="357"/>
      <c r="BG115" s="33"/>
      <c r="BH115" s="358">
        <f>IF(ISBLANK(BM3),"",COUNTIF(BH12:BH112,"=50"))</f>
        <v>1</v>
      </c>
      <c r="BI115" s="358"/>
      <c r="BJ115" s="356">
        <f>IF(ISBLANK(BM3),"",BH115/BH114)</f>
        <v>1.4492753623188406E-2</v>
      </c>
      <c r="BK115" s="356"/>
      <c r="BL115" s="356">
        <f>IF(ISBLANK(BM3),"",(BH115+BH116)/BH114)</f>
        <v>0.85507246376811596</v>
      </c>
      <c r="BM115" s="357"/>
      <c r="BN115" s="33"/>
      <c r="BO115" s="358">
        <f>IF(ISBLANK(BT3),"",COUNTIF(BO12:BO112,"=50"))</f>
        <v>8</v>
      </c>
      <c r="BP115" s="358"/>
      <c r="BQ115" s="356">
        <f>IF(ISBLANK(BT3),"",BO115/BO114)</f>
        <v>0.12121212121212122</v>
      </c>
      <c r="BR115" s="356"/>
      <c r="BS115" s="356">
        <f>IF(ISBLANK(BT3),"",(BO115+BO116)/BO114)</f>
        <v>0.24242424242424243</v>
      </c>
      <c r="BT115" s="357"/>
      <c r="BU115" s="33"/>
      <c r="BV115" s="358">
        <f>IF(ISBLANK(CA3),"",COUNTIF(BV12:BV112,"=50"))</f>
        <v>0</v>
      </c>
      <c r="BW115" s="358"/>
      <c r="BX115" s="356">
        <f>IF(ISBLANK(CA3),"",BV115/BV114)</f>
        <v>0</v>
      </c>
      <c r="BY115" s="356"/>
      <c r="BZ115" s="356">
        <f>IF(ISBLANK(CA3),"",(BV115+BV116)/BV114)</f>
        <v>0.9375</v>
      </c>
      <c r="CA115" s="357"/>
      <c r="CB115" s="33"/>
      <c r="CC115" s="358">
        <f>IF(ISBLANK(CH3),"",COUNTIF(CC12:CC112,"=50"))</f>
        <v>1</v>
      </c>
      <c r="CD115" s="358"/>
      <c r="CE115" s="356">
        <f>IF(ISBLANK(CH3),"",CC115/CC114)</f>
        <v>1.5873015873015872E-2</v>
      </c>
      <c r="CF115" s="356"/>
      <c r="CG115" s="356">
        <f>IF(ISBLANK(CH3),"",(CC115+CC116)/CC114)</f>
        <v>0.5714285714285714</v>
      </c>
      <c r="CH115" s="357"/>
      <c r="CI115" s="33"/>
      <c r="CJ115" s="358">
        <f>IF(ISBLANK(CO3),"",COUNTIF(CJ12:CJ112,"=50"))</f>
        <v>0</v>
      </c>
      <c r="CK115" s="358"/>
      <c r="CL115" s="356">
        <f>IF(ISBLANK(CO3),"",CJ115/CJ114)</f>
        <v>0</v>
      </c>
      <c r="CM115" s="356"/>
      <c r="CN115" s="356">
        <f>IF(ISBLANK(CO3),"",(CJ115+CJ116)/CJ114)</f>
        <v>0.76923076923076927</v>
      </c>
      <c r="CO115" s="357"/>
      <c r="CP115" s="33"/>
      <c r="CQ115" s="358">
        <f>IF(ISBLANK(CV3),"",COUNTIF(CQ12:CQ112,"=50"))</f>
        <v>10</v>
      </c>
      <c r="CR115" s="358"/>
      <c r="CS115" s="356">
        <f>IF(ISBLANK(CV3),"",CQ115/CQ114)</f>
        <v>0.15625</v>
      </c>
      <c r="CT115" s="356"/>
      <c r="CU115" s="356">
        <f>IF(ISBLANK(CV3),"",(CQ115+CQ116)/CQ114)</f>
        <v>0.984375</v>
      </c>
      <c r="CV115" s="357"/>
      <c r="CW115" s="33"/>
      <c r="CX115" s="358">
        <f>IF(ISBLANK(DC3),"",COUNTIF(CX12:CX112,"=50"))</f>
        <v>0</v>
      </c>
      <c r="CY115" s="358"/>
      <c r="CZ115" s="356">
        <f>IF(ISBLANK(DC3),"",CX115/CX114)</f>
        <v>0</v>
      </c>
      <c r="DA115" s="356"/>
      <c r="DB115" s="356">
        <f>IF(ISBLANK(DC3),"",(CX115+CX116)/CX114)</f>
        <v>0</v>
      </c>
      <c r="DC115" s="357"/>
      <c r="DD115" s="33"/>
      <c r="DE115" s="358">
        <f>IF(ISBLANK(DJ3),"",COUNTIF(DE12:DE112,"=50"))</f>
        <v>5</v>
      </c>
      <c r="DF115" s="358"/>
      <c r="DG115" s="356">
        <f>IF(ISBLANK(DJ3),"",DE115/DE114)</f>
        <v>8.4745762711864403E-2</v>
      </c>
      <c r="DH115" s="356"/>
      <c r="DI115" s="356">
        <f>IF(ISBLANK(DJ3),"",(DE115+DE116)/DE114)</f>
        <v>0.61016949152542377</v>
      </c>
      <c r="DJ115" s="357"/>
      <c r="DK115" s="33"/>
      <c r="DL115" s="358">
        <f>IF(ISBLANK(DQ3),"",COUNTIF(DL12:DL112,"=50"))</f>
        <v>1</v>
      </c>
      <c r="DM115" s="358"/>
      <c r="DN115" s="356">
        <f>IF(ISBLANK(DQ3),"",DL115/DL114)</f>
        <v>1.6393442622950821E-2</v>
      </c>
      <c r="DO115" s="356"/>
      <c r="DP115" s="356">
        <f>IF(ISBLANK(DQ3),"",(DL115+DL116)/DL114)</f>
        <v>1.6393442622950821E-2</v>
      </c>
      <c r="DQ115" s="357"/>
      <c r="DR115" s="33"/>
      <c r="DS115" s="358">
        <f>IF(ISBLANK(DX3),"",COUNTIF(DS12:DS112,"=50"))</f>
        <v>2</v>
      </c>
      <c r="DT115" s="358"/>
      <c r="DU115" s="356">
        <f>IF(ISBLANK(DX3),"",DS115/DS114)</f>
        <v>3.3333333333333333E-2</v>
      </c>
      <c r="DV115" s="356"/>
      <c r="DW115" s="356">
        <f>IF(ISBLANK(DX3),"",(DS115+DS116)/DS114)</f>
        <v>0.95</v>
      </c>
      <c r="DX115" s="357"/>
      <c r="DY115" s="33"/>
      <c r="DZ115" s="358">
        <f>IF(ISBLANK(EE3),"",COUNTIF(DZ12:DZ112,"=50"))</f>
        <v>11</v>
      </c>
      <c r="EA115" s="358"/>
      <c r="EB115" s="356">
        <f>IF(ISBLANK(EE3),"",DZ115/DZ114)</f>
        <v>0.1864406779661017</v>
      </c>
      <c r="EC115" s="356"/>
      <c r="ED115" s="356">
        <f>IF(ISBLANK(EE3),"",(DZ115+DZ116)/DZ114)</f>
        <v>0.88135593220338981</v>
      </c>
      <c r="EE115" s="357"/>
      <c r="EF115" s="33"/>
      <c r="EG115" s="358">
        <f>IF(ISBLANK(EL3),"",COUNTIF(EG12:EG112,"=50"))</f>
        <v>7</v>
      </c>
      <c r="EH115" s="358"/>
      <c r="EI115" s="356">
        <f>IF(ISBLANK(EL3),"",EG115/EG114)</f>
        <v>0.11864406779661017</v>
      </c>
      <c r="EJ115" s="356"/>
      <c r="EK115" s="356">
        <f>IF(ISBLANK(EL3),"",(EG115+EG116)/EG114)</f>
        <v>1</v>
      </c>
      <c r="EL115" s="357"/>
      <c r="EM115" s="33"/>
      <c r="EN115" s="358">
        <f>IF(ISBLANK(ES3),"",COUNTIF(EN12:EN112,"=50"))</f>
        <v>1</v>
      </c>
      <c r="EO115" s="358"/>
      <c r="EP115" s="356">
        <f>IF(ISBLANK(ES3),"",EN115/EN114)</f>
        <v>1.6666666666666666E-2</v>
      </c>
      <c r="EQ115" s="356"/>
      <c r="ER115" s="356">
        <f>IF(ISBLANK(ES3),"",(EN115+EN116)/EN114)</f>
        <v>1</v>
      </c>
      <c r="ES115" s="357"/>
      <c r="ET115" s="33"/>
      <c r="EU115" s="358">
        <f>IF(ISBLANK(EZ3),"",COUNTIF(EU12:EU112,"=50"))</f>
        <v>1</v>
      </c>
      <c r="EV115" s="358"/>
      <c r="EW115" s="356">
        <f>IF(ISBLANK(EZ3),"",EU115/EU114)</f>
        <v>1.8181818181818181E-2</v>
      </c>
      <c r="EX115" s="356"/>
      <c r="EY115" s="356">
        <f>IF(ISBLANK(EZ3),"",(EU115+EU116)/EU114)</f>
        <v>0.98181818181818181</v>
      </c>
      <c r="EZ115" s="357"/>
      <c r="FA115" s="33"/>
      <c r="FB115" s="358">
        <f>IF(ISBLANK(FG3),"",COUNTIF(FB12:FB112,"=50"))</f>
        <v>9</v>
      </c>
      <c r="FC115" s="358"/>
      <c r="FD115" s="356">
        <f>IF(ISBLANK(FG3),"",FB115/FB114)</f>
        <v>0.15517241379310345</v>
      </c>
      <c r="FE115" s="356"/>
      <c r="FF115" s="356">
        <f>IF(ISBLANK(FG3),"",(FB115+FB116)/FB114)</f>
        <v>0.43103448275862066</v>
      </c>
      <c r="FG115" s="357"/>
      <c r="FH115" s="33"/>
      <c r="FI115" s="358">
        <f>IF(ISBLANK(FN3),"",COUNTIF(FI12:FI112,"=50"))</f>
        <v>3</v>
      </c>
      <c r="FJ115" s="358"/>
      <c r="FK115" s="356">
        <f>IF(ISBLANK(FN3),"",FI115/FI114)</f>
        <v>5.4545454545454543E-2</v>
      </c>
      <c r="FL115" s="356"/>
      <c r="FM115" s="356">
        <f>IF(ISBLANK(FN3),"",(FI115+FI116)/FI114)</f>
        <v>1</v>
      </c>
      <c r="FN115" s="357"/>
      <c r="FO115" s="33"/>
      <c r="FP115" s="358">
        <f>IF(ISBLANK(FU3),"",COUNTIF(FP12:FP112,"=50"))</f>
        <v>4</v>
      </c>
      <c r="FQ115" s="358"/>
      <c r="FR115" s="356">
        <f>IF(ISBLANK(FU3),"",FP115/FP114)</f>
        <v>7.0175438596491224E-2</v>
      </c>
      <c r="FS115" s="356"/>
      <c r="FT115" s="356">
        <f>IF(ISBLANK(FU3),"",(FP115+FP116)/FP114)</f>
        <v>1</v>
      </c>
      <c r="FU115" s="357"/>
      <c r="FV115" s="33"/>
      <c r="FW115" s="358">
        <f>IF(ISBLANK(GB3),"",COUNTIF(FW12:FW112,"=50"))</f>
        <v>0</v>
      </c>
      <c r="FX115" s="358"/>
      <c r="FY115" s="356">
        <f>IF(ISBLANK(GB3),"",FW115/FW114)</f>
        <v>0</v>
      </c>
      <c r="FZ115" s="356"/>
      <c r="GA115" s="356">
        <f>IF(ISBLANK(GB3),"",(FW115+FW116)/FW114)</f>
        <v>2.0408163265306121E-2</v>
      </c>
      <c r="GB115" s="357"/>
      <c r="GC115" s="33"/>
      <c r="GD115" s="358">
        <f>IF(ISBLANK(GI3),"",COUNTIF(GD12:GD112,"=50"))</f>
        <v>0</v>
      </c>
      <c r="GE115" s="358"/>
      <c r="GF115" s="356">
        <f>IF(ISBLANK(GI3),"",GD115/GD114)</f>
        <v>0</v>
      </c>
      <c r="GG115" s="356"/>
      <c r="GH115" s="356">
        <f>IF(ISBLANK(GI3),"",(GD115+GD116)/GD114)</f>
        <v>0.04</v>
      </c>
      <c r="GI115" s="357"/>
      <c r="GJ115" s="33"/>
      <c r="GK115" s="358" t="str">
        <f>IF(ISBLANK(GP3),"",COUNTIF(GK12:GK112,"=50"))</f>
        <v/>
      </c>
      <c r="GL115" s="358"/>
      <c r="GM115" s="356" t="str">
        <f>IF(ISBLANK(GP3),"",GK115/GK114)</f>
        <v/>
      </c>
      <c r="GN115" s="356"/>
      <c r="GO115" s="356" t="str">
        <f>IF(ISBLANK(GP3),"",(GK115+GK116)/GK114)</f>
        <v/>
      </c>
      <c r="GP115" s="357"/>
      <c r="GQ115" s="33"/>
      <c r="GR115" s="358">
        <f>IF(ISBLANK(GW3),"",COUNTIF(GR12:GR112,"=50"))</f>
        <v>0</v>
      </c>
      <c r="GS115" s="358"/>
      <c r="GT115" s="356">
        <f>IF(ISBLANK(GW3),"",GR115/GR114)</f>
        <v>0</v>
      </c>
      <c r="GU115" s="356"/>
      <c r="GV115" s="356">
        <f>IF(ISBLANK(GW3),"",(GR115+GR116)/GR114)</f>
        <v>0</v>
      </c>
      <c r="GW115" s="357"/>
      <c r="GX115" s="33"/>
      <c r="GY115" s="358">
        <f>IF(ISBLANK(HD3),"",COUNTIF(GY12:GY112,"=50"))</f>
        <v>4</v>
      </c>
      <c r="GZ115" s="358"/>
      <c r="HA115" s="356">
        <f>IF(ISBLANK(HD3),"",GY115/GY114)</f>
        <v>8.3333333333333329E-2</v>
      </c>
      <c r="HB115" s="356"/>
      <c r="HC115" s="356">
        <f>IF(ISBLANK(HD3),"",(GY115+GY116)/GY114)</f>
        <v>0.22916666666666666</v>
      </c>
      <c r="HD115" s="357"/>
      <c r="HE115" s="33"/>
      <c r="HF115" s="358">
        <f>IF(ISBLANK(HK3),"",COUNTIF(HF12:HF112,"=50"))</f>
        <v>3</v>
      </c>
      <c r="HG115" s="358"/>
      <c r="HH115" s="356">
        <f>IF(ISBLANK(HK3),"",HF115/HF114)</f>
        <v>6.3829787234042548E-2</v>
      </c>
      <c r="HI115" s="356"/>
      <c r="HJ115" s="356">
        <f>IF(ISBLANK(HK3),"",(HF115+HF116)/HF114)</f>
        <v>1</v>
      </c>
      <c r="HK115" s="357"/>
      <c r="HL115" s="33"/>
      <c r="HM115" s="358">
        <f>IF(ISBLANK(HR3),"",COUNTIF(HM12:HM112,"=50"))</f>
        <v>0</v>
      </c>
      <c r="HN115" s="358"/>
      <c r="HO115" s="356">
        <f>IF(ISBLANK(HR3),"",HM115/HM114)</f>
        <v>0</v>
      </c>
      <c r="HP115" s="356"/>
      <c r="HQ115" s="356">
        <f>IF(ISBLANK(HR3),"",(HM115+HM116)/HM114)</f>
        <v>0.1</v>
      </c>
      <c r="HR115" s="357"/>
      <c r="HS115" s="33"/>
      <c r="HT115" s="358">
        <f>IF(ISBLANK(HY3),"",COUNTIF(HT12:HT112,"=50"))</f>
        <v>8</v>
      </c>
      <c r="HU115" s="358"/>
      <c r="HV115" s="356">
        <f>IF(ISBLANK(HY3),"",HT115/HT114)</f>
        <v>0.17391304347826086</v>
      </c>
      <c r="HW115" s="356"/>
      <c r="HX115" s="356">
        <f>IF(ISBLANK(HY3),"",(HT115+HT116)/HT114)</f>
        <v>0.97826086956521741</v>
      </c>
      <c r="HY115" s="357"/>
      <c r="HZ115" s="33"/>
      <c r="IA115" s="358" t="str">
        <f>IF(ISBLANK(IF3),"",COUNTIF(IA12:IA112,"=50"))</f>
        <v/>
      </c>
      <c r="IB115" s="358"/>
      <c r="IC115" s="356" t="str">
        <f>IF(ISBLANK(IF3),"",IA115/IA114)</f>
        <v/>
      </c>
      <c r="ID115" s="356"/>
      <c r="IE115" s="356" t="str">
        <f>IF(ISBLANK(IF3),"",(IA115+IA116)/IA114)</f>
        <v/>
      </c>
      <c r="IF115" s="357"/>
      <c r="IG115" s="33"/>
      <c r="IH115" s="358" t="str">
        <f>IF(ISBLANK(IM3),"",COUNTIF(IH12:IH112,"=50"))</f>
        <v/>
      </c>
      <c r="II115" s="358"/>
      <c r="IJ115" s="356" t="str">
        <f>IF(ISBLANK(IM3),"",IH115/IH114)</f>
        <v/>
      </c>
      <c r="IK115" s="356"/>
      <c r="IL115" s="356" t="str">
        <f>IF(ISBLANK(IM3),"",(IH115+IH116)/IH114)</f>
        <v/>
      </c>
      <c r="IM115" s="357"/>
      <c r="IN115" s="33"/>
      <c r="IO115" s="358" t="str">
        <f>IF(ISBLANK(IT3),"",COUNTIF(IO12:IO112,"=50"))</f>
        <v/>
      </c>
      <c r="IP115" s="358"/>
      <c r="IQ115" s="356" t="str">
        <f>IF(ISBLANK(IT3),"",IO115/IO114)</f>
        <v/>
      </c>
      <c r="IR115" s="356"/>
      <c r="IS115" s="356" t="str">
        <f>IF(ISBLANK(IT3),"",(IO115+IO116)/IO114)</f>
        <v/>
      </c>
      <c r="IT115" s="357"/>
      <c r="IU115" s="33"/>
      <c r="IV115" s="358" t="str">
        <f>IF(ISBLANK(JA3),"",COUNTIF(IV12:IV112,"=50"))</f>
        <v/>
      </c>
      <c r="IW115" s="358"/>
      <c r="IX115" s="356" t="str">
        <f>IF(ISBLANK(JA3),"",IV115/IV114)</f>
        <v/>
      </c>
      <c r="IY115" s="356"/>
      <c r="IZ115" s="356" t="str">
        <f>IF(ISBLANK(JA3),"",(IV115+IV116)/IV114)</f>
        <v/>
      </c>
      <c r="JA115" s="357"/>
      <c r="JB115" s="33"/>
      <c r="JC115" s="358" t="str">
        <f>IF(ISBLANK(JH3),"",COUNTIF(JC12:JC112,"=50"))</f>
        <v/>
      </c>
      <c r="JD115" s="358"/>
      <c r="JE115" s="356" t="str">
        <f>IF(ISBLANK(JH3),"",JC115/JC114)</f>
        <v/>
      </c>
      <c r="JF115" s="356"/>
      <c r="JG115" s="356" t="str">
        <f>IF(ISBLANK(JH3),"",(JC115+JC116)/JC114)</f>
        <v/>
      </c>
      <c r="JH115" s="357"/>
      <c r="JI115" s="33"/>
      <c r="JJ115" s="358" t="str">
        <f>IF(ISBLANK(JO3),"",COUNTIF(JJ12:JJ112,"=50"))</f>
        <v/>
      </c>
      <c r="JK115" s="358"/>
      <c r="JL115" s="356" t="str">
        <f>IF(ISBLANK(JO3),"",JJ115/JJ114)</f>
        <v/>
      </c>
      <c r="JM115" s="356"/>
      <c r="JN115" s="356" t="str">
        <f>IF(ISBLANK(JO3),"",(JJ115+JJ116)/JJ114)</f>
        <v/>
      </c>
      <c r="JO115" s="357"/>
      <c r="JP115" s="33"/>
      <c r="JQ115" s="358" t="str">
        <f>IF(ISBLANK(JV3),"",COUNTIF(JQ12:JQ112,"=50"))</f>
        <v/>
      </c>
      <c r="JR115" s="358"/>
      <c r="JS115" s="356" t="str">
        <f>IF(ISBLANK(JV3),"",JQ115/JQ114)</f>
        <v/>
      </c>
      <c r="JT115" s="356"/>
      <c r="JU115" s="356" t="str">
        <f>IF(ISBLANK(JV3),"",(JQ115+JQ116)/JQ114)</f>
        <v/>
      </c>
      <c r="JV115" s="357"/>
      <c r="JW115" s="33"/>
      <c r="JX115" s="358" t="str">
        <f>IF(ISBLANK(KC3),"",COUNTIF(JX12:JX112,"=50"))</f>
        <v/>
      </c>
      <c r="JY115" s="358"/>
      <c r="JZ115" s="356" t="str">
        <f>IF(ISBLANK(KC3),"",JX115/JX114)</f>
        <v/>
      </c>
      <c r="KA115" s="356"/>
      <c r="KB115" s="356" t="str">
        <f>IF(ISBLANK(KC3),"",(JX115+JX116)/JX114)</f>
        <v/>
      </c>
      <c r="KC115" s="357"/>
      <c r="KD115" s="33"/>
      <c r="KE115" s="358" t="str">
        <f>IF(ISBLANK(KJ3),"",COUNTIF(KE12:KE112,"=50"))</f>
        <v/>
      </c>
      <c r="KF115" s="358"/>
      <c r="KG115" s="356" t="str">
        <f>IF(ISBLANK(KJ3),"",KE115/KE114)</f>
        <v/>
      </c>
      <c r="KH115" s="356"/>
      <c r="KI115" s="356" t="str">
        <f>IF(ISBLANK(KJ3),"",(KE115+KE116)/KE114)</f>
        <v/>
      </c>
      <c r="KJ115" s="357"/>
      <c r="KK115" s="33"/>
      <c r="KL115" s="358" t="str">
        <f>IF(ISBLANK(KQ3),"",COUNTIF(KL12:KL112,"=50"))</f>
        <v/>
      </c>
      <c r="KM115" s="358"/>
      <c r="KN115" s="356" t="str">
        <f>IF(ISBLANK(KQ3),"",KL115/KL114)</f>
        <v/>
      </c>
      <c r="KO115" s="356"/>
      <c r="KP115" s="356" t="str">
        <f>IF(ISBLANK(KQ3),"",(KL115+KL116)/KL114)</f>
        <v/>
      </c>
      <c r="KQ115" s="357"/>
      <c r="KR115" s="111"/>
      <c r="KS115" s="358" t="str">
        <f>IF(ISBLANK(KX3),"",COUNTIF(KS12:KS112,"=50"))</f>
        <v/>
      </c>
      <c r="KT115" s="358"/>
      <c r="KU115" s="356" t="str">
        <f>IF(ISBLANK(KX3),"",KS115/KS114)</f>
        <v/>
      </c>
      <c r="KV115" s="356"/>
      <c r="KW115" s="356" t="str">
        <f>IF(ISBLANK(KX3),"",(KS115+KS116)/KS114)</f>
        <v/>
      </c>
      <c r="KX115" s="357"/>
      <c r="KY115" s="33"/>
      <c r="KZ115" s="358" t="str">
        <f>IF(ISBLANK(LE3),"",COUNTIF(KZ12:KZ112,"=50"))</f>
        <v/>
      </c>
      <c r="LA115" s="358"/>
      <c r="LB115" s="356" t="str">
        <f>IF(ISBLANK(LE3),"",KZ115/KZ114)</f>
        <v/>
      </c>
      <c r="LC115" s="356"/>
      <c r="LD115" s="356" t="str">
        <f>IF(ISBLANK(LE3),"",(KZ115+KZ116)/KZ114)</f>
        <v/>
      </c>
      <c r="LE115" s="357"/>
      <c r="LF115" s="33"/>
      <c r="LG115" s="358" t="str">
        <f>IF(ISBLANK(LL3),"",COUNTIF(LG12:LG112,"=50"))</f>
        <v/>
      </c>
      <c r="LH115" s="358"/>
      <c r="LI115" s="356" t="str">
        <f>IF(ISBLANK(LL3),"",LG115/LG114)</f>
        <v/>
      </c>
      <c r="LJ115" s="356"/>
      <c r="LK115" s="356" t="str">
        <f>IF(ISBLANK(LL3),"",(LG115+LG116)/LG114)</f>
        <v/>
      </c>
      <c r="LL115" s="357"/>
      <c r="LM115" s="33"/>
      <c r="LN115" s="358" t="str">
        <f>IF(ISBLANK(LS3),"",COUNTIF(LN12:LN112,"=50"))</f>
        <v/>
      </c>
      <c r="LO115" s="358"/>
      <c r="LP115" s="356" t="str">
        <f>IF(ISBLANK(LS3),"",LN115/LN114)</f>
        <v/>
      </c>
      <c r="LQ115" s="356"/>
      <c r="LR115" s="356" t="str">
        <f>IF(ISBLANK(LS3),"",(LN115+LN116)/LN114)</f>
        <v/>
      </c>
      <c r="LS115" s="357"/>
      <c r="LT115" s="33"/>
      <c r="LU115" s="358" t="str">
        <f>IF(ISBLANK(LZ3),"",COUNTIF(LU12:LU112,"=50"))</f>
        <v/>
      </c>
      <c r="LV115" s="358"/>
      <c r="LW115" s="356" t="str">
        <f>IF(ISBLANK(LZ3),"",LU115/LU114)</f>
        <v/>
      </c>
      <c r="LX115" s="356"/>
      <c r="LY115" s="356" t="str">
        <f>IF(ISBLANK(LZ3),"",(LU115+LU116)/LU114)</f>
        <v/>
      </c>
      <c r="LZ115" s="357"/>
      <c r="MA115" s="33"/>
      <c r="MB115" s="358" t="str">
        <f>IF(ISBLANK(MG3),"",COUNTIF(MB12:MB112,"=50"))</f>
        <v/>
      </c>
      <c r="MC115" s="358"/>
      <c r="MD115" s="356" t="str">
        <f>IF(ISBLANK(MG3),"",MB115/MB114)</f>
        <v/>
      </c>
      <c r="ME115" s="356"/>
      <c r="MF115" s="356" t="str">
        <f>IF(ISBLANK(MG3),"",(MB115+MB116)/MB114)</f>
        <v/>
      </c>
      <c r="MG115" s="357"/>
      <c r="MH115" s="33"/>
      <c r="MI115" s="358" t="str">
        <f>IF(ISBLANK(MN3),"",COUNTIF(MI12:MI112,"=50"))</f>
        <v/>
      </c>
      <c r="MJ115" s="358"/>
      <c r="MK115" s="356" t="str">
        <f>IF(ISBLANK(MN3),"",MI115/MI114)</f>
        <v/>
      </c>
      <c r="ML115" s="356"/>
      <c r="MM115" s="356" t="str">
        <f>IF(ISBLANK(MN3),"",(MI115+MI116)/MI114)</f>
        <v/>
      </c>
      <c r="MN115" s="357"/>
      <c r="MO115" s="33"/>
      <c r="MP115" s="358" t="str">
        <f>IF(ISBLANK(MU3),"",COUNTIF(MP12:MP112,"=50"))</f>
        <v/>
      </c>
      <c r="MQ115" s="358"/>
      <c r="MR115" s="356" t="str">
        <f>IF(ISBLANK(MU3),"",MP115/MP114)</f>
        <v/>
      </c>
      <c r="MS115" s="356"/>
      <c r="MT115" s="356" t="str">
        <f>IF(ISBLANK(MU3),"",(MP115+MP116)/MP114)</f>
        <v/>
      </c>
      <c r="MU115" s="357"/>
      <c r="MV115" s="33"/>
      <c r="MW115" s="358" t="str">
        <f>IF(ISBLANK(NB3),"",COUNTIF(MW12:MW112,"=50"))</f>
        <v/>
      </c>
      <c r="MX115" s="358"/>
      <c r="MY115" s="356" t="str">
        <f>IF(ISBLANK(NB3),"",MW115/MW114)</f>
        <v/>
      </c>
      <c r="MZ115" s="356"/>
      <c r="NA115" s="356" t="str">
        <f>IF(ISBLANK(NB3),"",(MW115+MW116)/MW114)</f>
        <v/>
      </c>
      <c r="NB115" s="357"/>
      <c r="NC115" s="33"/>
      <c r="ND115" s="358" t="str">
        <f>IF(ISBLANK(NI3),"",COUNTIF(ND12:ND112,"=50"))</f>
        <v/>
      </c>
      <c r="NE115" s="358"/>
      <c r="NF115" s="356" t="str">
        <f>IF(ISBLANK(NI3),"",ND115/ND114)</f>
        <v/>
      </c>
      <c r="NG115" s="356"/>
      <c r="NH115" s="356" t="str">
        <f>IF(ISBLANK(NI3),"",(ND115+ND116)/ND114)</f>
        <v/>
      </c>
      <c r="NI115" s="357"/>
      <c r="NJ115" s="33"/>
      <c r="NK115" s="358" t="str">
        <f>IF(ISBLANK(NP3),"",COUNTIF(NK12:NK112,"=50"))</f>
        <v/>
      </c>
      <c r="NL115" s="358"/>
      <c r="NM115" s="356" t="str">
        <f>IF(ISBLANK(NP3),"",NK115/NK114)</f>
        <v/>
      </c>
      <c r="NN115" s="356"/>
      <c r="NO115" s="356" t="str">
        <f>IF(ISBLANK(NP3),"",(NK115+NK116)/NK114)</f>
        <v/>
      </c>
      <c r="NP115" s="357"/>
      <c r="NQ115" s="33"/>
      <c r="NR115" s="358" t="str">
        <f>IF(ISBLANK(NW3),"",COUNTIF(NR12:NR112,"=50"))</f>
        <v/>
      </c>
      <c r="NS115" s="358"/>
      <c r="NT115" s="356" t="str">
        <f>IF(ISBLANK(NW3),"",NR115/NR114)</f>
        <v/>
      </c>
      <c r="NU115" s="356"/>
      <c r="NV115" s="356" t="str">
        <f>IF(ISBLANK(NW3),"",(NR115+NR116)/NR114)</f>
        <v/>
      </c>
      <c r="NW115" s="357"/>
      <c r="NX115" s="33"/>
      <c r="NY115" s="358" t="str">
        <f>IF(ISBLANK(OD3),"",COUNTIF(NY12:NY112,"=50"))</f>
        <v/>
      </c>
      <c r="NZ115" s="358"/>
      <c r="OA115" s="356" t="str">
        <f>IF(ISBLANK(OD3),"",NY115/NY114)</f>
        <v/>
      </c>
      <c r="OB115" s="356"/>
      <c r="OC115" s="356" t="str">
        <f>IF(ISBLANK(OD3),"",(NY115+NY116)/NY114)</f>
        <v/>
      </c>
      <c r="OD115" s="357"/>
      <c r="OE115" s="33"/>
      <c r="OF115" s="358" t="str">
        <f>IF(ISBLANK(OK3),"",COUNTIF(OF12:OF112,"=50"))</f>
        <v/>
      </c>
      <c r="OG115" s="358"/>
      <c r="OH115" s="356" t="str">
        <f>IF(ISBLANK(OK3),"",OF115/OF114)</f>
        <v/>
      </c>
      <c r="OI115" s="356"/>
      <c r="OJ115" s="356" t="str">
        <f>IF(ISBLANK(OK3),"",(OF115+OF116)/OF114)</f>
        <v/>
      </c>
      <c r="OK115" s="357"/>
      <c r="OL115" s="33"/>
      <c r="OM115" s="358" t="str">
        <f>IF(ISBLANK(OR3),"",COUNTIF(OM12:OM112,"=50"))</f>
        <v/>
      </c>
      <c r="ON115" s="358"/>
      <c r="OO115" s="356" t="str">
        <f>IF(ISBLANK(OR3),"",OM115/OM114)</f>
        <v/>
      </c>
      <c r="OP115" s="356"/>
      <c r="OQ115" s="356" t="str">
        <f>IF(ISBLANK(OR3),"",(OM115+OM116)/OM114)</f>
        <v/>
      </c>
      <c r="OR115" s="357"/>
      <c r="OS115" s="33"/>
      <c r="OT115" s="358" t="str">
        <f>IF(ISBLANK(OY3),"",COUNTIF(OT12:OT112,"=50"))</f>
        <v/>
      </c>
      <c r="OU115" s="358"/>
      <c r="OV115" s="356" t="str">
        <f>IF(ISBLANK(OY3),"",OT115/OT114)</f>
        <v/>
      </c>
      <c r="OW115" s="356"/>
      <c r="OX115" s="356" t="str">
        <f>IF(ISBLANK(OY3),"",(OT115+OT116)/OT114)</f>
        <v/>
      </c>
      <c r="OY115" s="357"/>
      <c r="OZ115" s="33"/>
      <c r="PA115" s="358" t="str">
        <f>IF(ISBLANK(PF3),"",COUNTIF(PA12:PA112,"=50"))</f>
        <v/>
      </c>
      <c r="PB115" s="358"/>
      <c r="PC115" s="356" t="str">
        <f>IF(ISBLANK(PF3),"",PA115/PA114)</f>
        <v/>
      </c>
      <c r="PD115" s="356"/>
      <c r="PE115" s="356" t="str">
        <f>IF(ISBLANK(PF3),"",(PA115+PA116)/PA114)</f>
        <v/>
      </c>
      <c r="PF115" s="357"/>
      <c r="PG115" s="33"/>
      <c r="PH115" s="358" t="str">
        <f>IF(ISBLANK(PM3),"",COUNTIF(PH12:PH112,"=50"))</f>
        <v/>
      </c>
      <c r="PI115" s="358"/>
      <c r="PJ115" s="356" t="str">
        <f>IF(ISBLANK(PM3),"",PH115/PH114)</f>
        <v/>
      </c>
      <c r="PK115" s="356"/>
      <c r="PL115" s="356" t="str">
        <f>IF(ISBLANK(PM3),"",(PH115+PH116)/PH114)</f>
        <v/>
      </c>
      <c r="PM115" s="357"/>
      <c r="PN115" s="33"/>
      <c r="PO115" s="358" t="str">
        <f>IF(ISBLANK(PT3),"",COUNTIF(PO12:PO112,"=50"))</f>
        <v/>
      </c>
      <c r="PP115" s="358"/>
      <c r="PQ115" s="356" t="str">
        <f>IF(ISBLANK(PT3),"",PO115/PO114)</f>
        <v/>
      </c>
      <c r="PR115" s="356"/>
      <c r="PS115" s="356" t="str">
        <f>IF(ISBLANK(PT3),"",(PO115+PO116)/PO114)</f>
        <v/>
      </c>
      <c r="PT115" s="357"/>
      <c r="PU115" s="33"/>
      <c r="PV115" s="358" t="str">
        <f>IF(ISBLANK(QA3),"",COUNTIF(PV12:PV112,"=50"))</f>
        <v/>
      </c>
      <c r="PW115" s="358"/>
      <c r="PX115" s="356" t="str">
        <f>IF(ISBLANK(QA3),"",PV115/PV114)</f>
        <v/>
      </c>
      <c r="PY115" s="356"/>
      <c r="PZ115" s="356" t="str">
        <f>IF(ISBLANK(QA3),"",(PV115+PV116)/PV114)</f>
        <v/>
      </c>
      <c r="QA115" s="357"/>
    </row>
    <row r="116" spans="1:443" ht="15" customHeight="1" x14ac:dyDescent="0.2">
      <c r="A116" s="402"/>
      <c r="B116" s="55" t="s">
        <v>268</v>
      </c>
      <c r="C116" s="54"/>
      <c r="D116" s="358">
        <f>COUNTIF(E12:E112,"=20")</f>
        <v>73</v>
      </c>
      <c r="E116" s="358"/>
      <c r="F116" s="356">
        <f>D116/D114</f>
        <v>0.82954545454545459</v>
      </c>
      <c r="G116" s="356"/>
      <c r="H116" s="356"/>
      <c r="I116" s="357"/>
      <c r="J116" s="33"/>
      <c r="K116" s="358">
        <f>COUNTIF(L12:L112,"=20")</f>
        <v>52</v>
      </c>
      <c r="L116" s="358"/>
      <c r="M116" s="356">
        <f>K116/K114</f>
        <v>0.65822784810126578</v>
      </c>
      <c r="N116" s="356"/>
      <c r="O116" s="356"/>
      <c r="P116" s="357"/>
      <c r="Q116" s="33"/>
      <c r="R116" s="358">
        <f>IF(ISBLANK(W3),"",COUNTIF(S12:S112,"=20"))</f>
        <v>7</v>
      </c>
      <c r="S116" s="358"/>
      <c r="T116" s="356">
        <f>IF(ISBLANK(W3),"",R116/R114)</f>
        <v>8.4337349397590355E-2</v>
      </c>
      <c r="U116" s="356"/>
      <c r="V116" s="356"/>
      <c r="W116" s="357"/>
      <c r="X116" s="33"/>
      <c r="Y116" s="358">
        <f>IF(ISBLANK(AD3),"",COUNTIF(Z12:Z112,"=20"))</f>
        <v>64</v>
      </c>
      <c r="Z116" s="358"/>
      <c r="AA116" s="356">
        <f>IF(ISBLANK(AD3),"",Y116/Y114)</f>
        <v>0.91428571428571426</v>
      </c>
      <c r="AB116" s="356"/>
      <c r="AC116" s="356"/>
      <c r="AD116" s="357"/>
      <c r="AE116" s="33"/>
      <c r="AF116" s="358">
        <f>IF(ISBLANK(AK3),"",COUNTIF(AG12:AG112,"=20"))</f>
        <v>51</v>
      </c>
      <c r="AG116" s="358"/>
      <c r="AH116" s="356">
        <f>IF(ISBLANK(AK3),"",AF116/AF114)</f>
        <v>0.92727272727272725</v>
      </c>
      <c r="AI116" s="356"/>
      <c r="AJ116" s="356"/>
      <c r="AK116" s="357"/>
      <c r="AL116" s="33"/>
      <c r="AM116" s="358">
        <f>IF(ISBLANK(AR3),"",COUNTIF(AN12:AN112,"=20"))</f>
        <v>44</v>
      </c>
      <c r="AN116" s="358"/>
      <c r="AO116" s="356">
        <f>IF(ISBLANK(AR3),"",AM116/AM114)</f>
        <v>0.72131147540983609</v>
      </c>
      <c r="AP116" s="356"/>
      <c r="AQ116" s="356"/>
      <c r="AR116" s="357"/>
      <c r="AS116" s="33"/>
      <c r="AT116" s="358">
        <f>IF(ISBLANK(AY3),"",COUNTIF(AU12:AU112,"=20"))</f>
        <v>60</v>
      </c>
      <c r="AU116" s="358"/>
      <c r="AV116" s="356">
        <f>IF(ISBLANK(AY3),"",AT116/AT114)</f>
        <v>0.86956521739130432</v>
      </c>
      <c r="AW116" s="356"/>
      <c r="AX116" s="356"/>
      <c r="AY116" s="357"/>
      <c r="AZ116" s="33"/>
      <c r="BA116" s="358">
        <f>IF(ISBLANK(BF3),"",COUNTIF(BB12:BB112,"=20"))</f>
        <v>0</v>
      </c>
      <c r="BB116" s="358"/>
      <c r="BC116" s="356">
        <f>IF(ISBLANK(BF3),"",BA116/BA114)</f>
        <v>0</v>
      </c>
      <c r="BD116" s="356"/>
      <c r="BE116" s="356"/>
      <c r="BF116" s="357"/>
      <c r="BG116" s="33"/>
      <c r="BH116" s="358">
        <f>IF(ISBLANK(BM3),"",COUNTIF(BI12:BI112,"=20"))</f>
        <v>58</v>
      </c>
      <c r="BI116" s="358"/>
      <c r="BJ116" s="356">
        <f>IF(ISBLANK(BM3),"",BH116/BH114)</f>
        <v>0.84057971014492749</v>
      </c>
      <c r="BK116" s="356"/>
      <c r="BL116" s="356"/>
      <c r="BM116" s="357"/>
      <c r="BN116" s="33"/>
      <c r="BO116" s="358">
        <f>IF(ISBLANK(BT3),"",COUNTIF(BP12:BP112,"=20"))</f>
        <v>8</v>
      </c>
      <c r="BP116" s="358"/>
      <c r="BQ116" s="356">
        <f>IF(ISBLANK(BT3),"",BO116/BO114)</f>
        <v>0.12121212121212122</v>
      </c>
      <c r="BR116" s="356"/>
      <c r="BS116" s="356"/>
      <c r="BT116" s="357"/>
      <c r="BU116" s="33"/>
      <c r="BV116" s="358">
        <f>IF(ISBLANK(CA3),"",COUNTIF(BW12:BW112,"=20"))</f>
        <v>60</v>
      </c>
      <c r="BW116" s="358"/>
      <c r="BX116" s="356">
        <f>IF(ISBLANK(CA3),"",BV116/BV114)</f>
        <v>0.9375</v>
      </c>
      <c r="BY116" s="356"/>
      <c r="BZ116" s="356"/>
      <c r="CA116" s="357"/>
      <c r="CB116" s="33"/>
      <c r="CC116" s="358">
        <f>IF(ISBLANK(CH3),"",COUNTIF(CD12:CD112,"=20"))</f>
        <v>35</v>
      </c>
      <c r="CD116" s="358"/>
      <c r="CE116" s="356">
        <f>IF(ISBLANK(CH3),"",CC116/CC114)</f>
        <v>0.55555555555555558</v>
      </c>
      <c r="CF116" s="356"/>
      <c r="CG116" s="356"/>
      <c r="CH116" s="357"/>
      <c r="CI116" s="33"/>
      <c r="CJ116" s="358">
        <f>IF(ISBLANK(CO3),"",COUNTIF(CK12:CK112,"=20"))</f>
        <v>50</v>
      </c>
      <c r="CK116" s="358"/>
      <c r="CL116" s="356">
        <f>IF(ISBLANK(CO3),"",CJ116/CJ114)</f>
        <v>0.76923076923076927</v>
      </c>
      <c r="CM116" s="356"/>
      <c r="CN116" s="356"/>
      <c r="CO116" s="357"/>
      <c r="CP116" s="33"/>
      <c r="CQ116" s="358">
        <f>IF(ISBLANK(CV3),"",COUNTIF(CR12:CR112,"=20"))</f>
        <v>53</v>
      </c>
      <c r="CR116" s="358"/>
      <c r="CS116" s="356">
        <f>IF(ISBLANK(CV3),"",CQ116/CQ114)</f>
        <v>0.828125</v>
      </c>
      <c r="CT116" s="356"/>
      <c r="CU116" s="356"/>
      <c r="CV116" s="357"/>
      <c r="CW116" s="33"/>
      <c r="CX116" s="358">
        <f>IF(ISBLANK(DC3),"",COUNTIF(CY12:CY112,"=20"))</f>
        <v>0</v>
      </c>
      <c r="CY116" s="358"/>
      <c r="CZ116" s="356">
        <f>IF(ISBLANK(DC3),"",CX116/CX114)</f>
        <v>0</v>
      </c>
      <c r="DA116" s="356"/>
      <c r="DB116" s="356"/>
      <c r="DC116" s="357"/>
      <c r="DD116" s="33"/>
      <c r="DE116" s="358">
        <f>IF(ISBLANK(DJ3),"",COUNTIF(DF12:DF112,"=20"))</f>
        <v>31</v>
      </c>
      <c r="DF116" s="358"/>
      <c r="DG116" s="356">
        <f>IF(ISBLANK(DJ3),"",DE116/DE114)</f>
        <v>0.52542372881355937</v>
      </c>
      <c r="DH116" s="356"/>
      <c r="DI116" s="356"/>
      <c r="DJ116" s="357"/>
      <c r="DK116" s="33"/>
      <c r="DL116" s="358">
        <f>IF(ISBLANK(DQ3),"",COUNTIF(DM12:DM112,"=20"))</f>
        <v>0</v>
      </c>
      <c r="DM116" s="358"/>
      <c r="DN116" s="356">
        <f>IF(ISBLANK(DQ3),"",DL116/DL114)</f>
        <v>0</v>
      </c>
      <c r="DO116" s="356"/>
      <c r="DP116" s="356"/>
      <c r="DQ116" s="357"/>
      <c r="DR116" s="33"/>
      <c r="DS116" s="358">
        <f>IF(ISBLANK(DX3),"",COUNTIF(DT12:DT112,"=20"))</f>
        <v>55</v>
      </c>
      <c r="DT116" s="358"/>
      <c r="DU116" s="356">
        <f>IF(ISBLANK(DX3),"",DS116/DS114)</f>
        <v>0.91666666666666663</v>
      </c>
      <c r="DV116" s="356"/>
      <c r="DW116" s="356"/>
      <c r="DX116" s="357"/>
      <c r="DY116" s="33"/>
      <c r="DZ116" s="358">
        <f>IF(ISBLANK(EE3),"",COUNTIF(EA12:EA112,"=20"))</f>
        <v>41</v>
      </c>
      <c r="EA116" s="358"/>
      <c r="EB116" s="356">
        <f>IF(ISBLANK(EE3),"",DZ116/DZ114)</f>
        <v>0.69491525423728817</v>
      </c>
      <c r="EC116" s="356"/>
      <c r="ED116" s="356"/>
      <c r="EE116" s="357"/>
      <c r="EF116" s="33"/>
      <c r="EG116" s="358">
        <f>IF(ISBLANK(EL3),"",COUNTIF(EH12:EH112,"=20"))</f>
        <v>52</v>
      </c>
      <c r="EH116" s="358"/>
      <c r="EI116" s="356">
        <f>IF(ISBLANK(EL3),"",EG116/EG114)</f>
        <v>0.88135593220338981</v>
      </c>
      <c r="EJ116" s="356"/>
      <c r="EK116" s="356"/>
      <c r="EL116" s="357"/>
      <c r="EM116" s="33"/>
      <c r="EN116" s="358">
        <f>IF(ISBLANK(ES3),"",COUNTIF(EO12:EO112,"=20"))</f>
        <v>59</v>
      </c>
      <c r="EO116" s="358"/>
      <c r="EP116" s="356">
        <f>IF(ISBLANK(ES3),"",EN116/EN114)</f>
        <v>0.98333333333333328</v>
      </c>
      <c r="EQ116" s="356"/>
      <c r="ER116" s="356"/>
      <c r="ES116" s="357"/>
      <c r="ET116" s="33"/>
      <c r="EU116" s="358">
        <f>IF(ISBLANK(EZ3),"",COUNTIF(EV12:EV112,"=20"))</f>
        <v>53</v>
      </c>
      <c r="EV116" s="358"/>
      <c r="EW116" s="356">
        <f>IF(ISBLANK(EZ3),"",EU116/EU114)</f>
        <v>0.96363636363636362</v>
      </c>
      <c r="EX116" s="356"/>
      <c r="EY116" s="356"/>
      <c r="EZ116" s="357"/>
      <c r="FA116" s="33"/>
      <c r="FB116" s="358">
        <f>IF(ISBLANK(FG3),"",COUNTIF(FC12:FC112,"=20"))</f>
        <v>16</v>
      </c>
      <c r="FC116" s="358"/>
      <c r="FD116" s="356">
        <f>IF(ISBLANK(FG3),"",FB116/FB114)</f>
        <v>0.27586206896551724</v>
      </c>
      <c r="FE116" s="356"/>
      <c r="FF116" s="356"/>
      <c r="FG116" s="357"/>
      <c r="FH116" s="33"/>
      <c r="FI116" s="358">
        <f>IF(ISBLANK(FN3),"",COUNTIF(FJ12:FJ112,"=20"))</f>
        <v>52</v>
      </c>
      <c r="FJ116" s="358"/>
      <c r="FK116" s="356">
        <f>IF(ISBLANK(FN3),"",FI116/FI114)</f>
        <v>0.94545454545454544</v>
      </c>
      <c r="FL116" s="356"/>
      <c r="FM116" s="356"/>
      <c r="FN116" s="357"/>
      <c r="FO116" s="33"/>
      <c r="FP116" s="358">
        <f>IF(ISBLANK(FU3),"",COUNTIF(FQ12:FQ112,"=20"))</f>
        <v>53</v>
      </c>
      <c r="FQ116" s="358"/>
      <c r="FR116" s="356">
        <f>IF(ISBLANK(FU3),"",FP116/FP114)</f>
        <v>0.92982456140350878</v>
      </c>
      <c r="FS116" s="356"/>
      <c r="FT116" s="356"/>
      <c r="FU116" s="357"/>
      <c r="FV116" s="33"/>
      <c r="FW116" s="358">
        <f>IF(ISBLANK(GB3),"",COUNTIF(FX12:FX112,"=20"))</f>
        <v>1</v>
      </c>
      <c r="FX116" s="358"/>
      <c r="FY116" s="356">
        <f>IF(ISBLANK(GB3),"",FW116/FW114)</f>
        <v>2.0408163265306121E-2</v>
      </c>
      <c r="FZ116" s="356"/>
      <c r="GA116" s="356"/>
      <c r="GB116" s="357"/>
      <c r="GC116" s="33"/>
      <c r="GD116" s="358">
        <f>IF(ISBLANK(GI3),"",COUNTIF(GE12:GE112,"=20"))</f>
        <v>2</v>
      </c>
      <c r="GE116" s="358"/>
      <c r="GF116" s="356">
        <f>IF(ISBLANK(GI3),"",GD116/GD114)</f>
        <v>0.04</v>
      </c>
      <c r="GG116" s="356"/>
      <c r="GH116" s="356"/>
      <c r="GI116" s="357"/>
      <c r="GJ116" s="33"/>
      <c r="GK116" s="358" t="str">
        <f>IF(ISBLANK(GP3),"",COUNTIF(GL12:GL112,"=20"))</f>
        <v/>
      </c>
      <c r="GL116" s="358"/>
      <c r="GM116" s="356" t="str">
        <f>IF(ISBLANK(GP3),"",GK116/GK114)</f>
        <v/>
      </c>
      <c r="GN116" s="356"/>
      <c r="GO116" s="356"/>
      <c r="GP116" s="357"/>
      <c r="GQ116" s="33"/>
      <c r="GR116" s="358">
        <f>IF(ISBLANK(GW3),"",COUNTIF(GS12:GS112,"=20"))</f>
        <v>0</v>
      </c>
      <c r="GS116" s="358"/>
      <c r="GT116" s="356">
        <f>IF(ISBLANK(GW3),"",GR116/GR114)</f>
        <v>0</v>
      </c>
      <c r="GU116" s="356"/>
      <c r="GV116" s="356"/>
      <c r="GW116" s="357"/>
      <c r="GX116" s="33"/>
      <c r="GY116" s="358">
        <f>IF(ISBLANK(HD3),"",COUNTIF(GZ12:GZ112,"=20"))</f>
        <v>7</v>
      </c>
      <c r="GZ116" s="358"/>
      <c r="HA116" s="356">
        <f>IF(ISBLANK(HD3),"",GY116/GY114)</f>
        <v>0.14583333333333334</v>
      </c>
      <c r="HB116" s="356"/>
      <c r="HC116" s="356"/>
      <c r="HD116" s="357"/>
      <c r="HE116" s="33"/>
      <c r="HF116" s="358">
        <f>IF(ISBLANK(HK3),"",COUNTIF(HG12:HG112,"=20"))</f>
        <v>44</v>
      </c>
      <c r="HG116" s="358"/>
      <c r="HH116" s="356">
        <f>IF(ISBLANK(HK3),"",HF116/HF114)</f>
        <v>0.93617021276595747</v>
      </c>
      <c r="HI116" s="356"/>
      <c r="HJ116" s="356"/>
      <c r="HK116" s="357"/>
      <c r="HL116" s="33"/>
      <c r="HM116" s="358">
        <f>IF(ISBLANK(HR3),"",COUNTIF(HN12:HN112,"=20"))</f>
        <v>5</v>
      </c>
      <c r="HN116" s="358"/>
      <c r="HO116" s="356">
        <f>IF(ISBLANK(HR3),"",HM116/HM114)</f>
        <v>0.1</v>
      </c>
      <c r="HP116" s="356"/>
      <c r="HQ116" s="356"/>
      <c r="HR116" s="357"/>
      <c r="HS116" s="33"/>
      <c r="HT116" s="358">
        <f>IF(ISBLANK(HY3),"",COUNTIF(HU12:HU112,"=20"))</f>
        <v>37</v>
      </c>
      <c r="HU116" s="358"/>
      <c r="HV116" s="356">
        <f>IF(ISBLANK(HY3),"",HT116/HT114)</f>
        <v>0.80434782608695654</v>
      </c>
      <c r="HW116" s="356"/>
      <c r="HX116" s="356"/>
      <c r="HY116" s="357"/>
      <c r="HZ116" s="33"/>
      <c r="IA116" s="358" t="str">
        <f>IF(ISBLANK(IF3),"",COUNTIF(IB12:IB112,"=20"))</f>
        <v/>
      </c>
      <c r="IB116" s="358"/>
      <c r="IC116" s="356" t="str">
        <f>IF(ISBLANK(IF3),"",IA116/IA114)</f>
        <v/>
      </c>
      <c r="ID116" s="356"/>
      <c r="IE116" s="356"/>
      <c r="IF116" s="357"/>
      <c r="IG116" s="33"/>
      <c r="IH116" s="358" t="str">
        <f>IF(ISBLANK(IM3),"",COUNTIF(II12:II112,"=20"))</f>
        <v/>
      </c>
      <c r="II116" s="358"/>
      <c r="IJ116" s="356" t="str">
        <f>IF(ISBLANK(IM3),"",IH116/IH114)</f>
        <v/>
      </c>
      <c r="IK116" s="356"/>
      <c r="IL116" s="356"/>
      <c r="IM116" s="357"/>
      <c r="IN116" s="33"/>
      <c r="IO116" s="358" t="str">
        <f>IF(ISBLANK(IT3),"",COUNTIF(IP12:IP112,"=20"))</f>
        <v/>
      </c>
      <c r="IP116" s="358"/>
      <c r="IQ116" s="356" t="str">
        <f>IF(ISBLANK(IT3),"",IO116/IO114)</f>
        <v/>
      </c>
      <c r="IR116" s="356"/>
      <c r="IS116" s="356"/>
      <c r="IT116" s="357"/>
      <c r="IU116" s="33"/>
      <c r="IV116" s="358" t="str">
        <f>IF(ISBLANK(JA3),"",COUNTIF(IW12:IW112,"=20"))</f>
        <v/>
      </c>
      <c r="IW116" s="358"/>
      <c r="IX116" s="356" t="str">
        <f>IF(ISBLANK(JA3),"",IV116/IV114)</f>
        <v/>
      </c>
      <c r="IY116" s="356"/>
      <c r="IZ116" s="356"/>
      <c r="JA116" s="357"/>
      <c r="JB116" s="33"/>
      <c r="JC116" s="358" t="str">
        <f>IF(ISBLANK(JH3),"",COUNTIF(JD12:JD112,"=20"))</f>
        <v/>
      </c>
      <c r="JD116" s="358"/>
      <c r="JE116" s="356" t="str">
        <f>IF(ISBLANK(JH3),"",JC116/JC114)</f>
        <v/>
      </c>
      <c r="JF116" s="356"/>
      <c r="JG116" s="356"/>
      <c r="JH116" s="357"/>
      <c r="JI116" s="33"/>
      <c r="JJ116" s="358" t="str">
        <f>IF(ISBLANK(JO3),"",COUNTIF(JK12:JK112,"=20"))</f>
        <v/>
      </c>
      <c r="JK116" s="358"/>
      <c r="JL116" s="356" t="str">
        <f>IF(ISBLANK(JO3),"",JJ116/JJ114)</f>
        <v/>
      </c>
      <c r="JM116" s="356"/>
      <c r="JN116" s="356"/>
      <c r="JO116" s="357"/>
      <c r="JP116" s="33"/>
      <c r="JQ116" s="358" t="str">
        <f>IF(ISBLANK(JV3),"",COUNTIF(JR12:JR112,"=20"))</f>
        <v/>
      </c>
      <c r="JR116" s="358"/>
      <c r="JS116" s="356" t="str">
        <f>IF(ISBLANK(JV3),"",JQ116/JQ114)</f>
        <v/>
      </c>
      <c r="JT116" s="356"/>
      <c r="JU116" s="356"/>
      <c r="JV116" s="357"/>
      <c r="JW116" s="33"/>
      <c r="JX116" s="358" t="str">
        <f>IF(ISBLANK(KC3),"",COUNTIF(JY12:JY112,"=20"))</f>
        <v/>
      </c>
      <c r="JY116" s="358"/>
      <c r="JZ116" s="356" t="str">
        <f>IF(ISBLANK(KC3),"",JX116/JX114)</f>
        <v/>
      </c>
      <c r="KA116" s="356"/>
      <c r="KB116" s="356"/>
      <c r="KC116" s="357"/>
      <c r="KD116" s="33"/>
      <c r="KE116" s="358" t="str">
        <f>IF(ISBLANK(KJ3),"",COUNTIF(KF12:KF112,"=20"))</f>
        <v/>
      </c>
      <c r="KF116" s="358"/>
      <c r="KG116" s="356" t="str">
        <f>IF(ISBLANK(KJ3),"",KE116/KE114)</f>
        <v/>
      </c>
      <c r="KH116" s="356"/>
      <c r="KI116" s="356"/>
      <c r="KJ116" s="357"/>
      <c r="KK116" s="33"/>
      <c r="KL116" s="358" t="str">
        <f>IF(ISBLANK(KQ3),"",COUNTIF(KM12:KM112,"=20"))</f>
        <v/>
      </c>
      <c r="KM116" s="358"/>
      <c r="KN116" s="356" t="str">
        <f>IF(ISBLANK(KQ3),"",KL116/KL114)</f>
        <v/>
      </c>
      <c r="KO116" s="356"/>
      <c r="KP116" s="356"/>
      <c r="KQ116" s="357"/>
      <c r="KR116" s="111"/>
      <c r="KS116" s="358" t="str">
        <f>IF(ISBLANK(KX3),"",COUNTIF(KT12:KT112,"=20"))</f>
        <v/>
      </c>
      <c r="KT116" s="358"/>
      <c r="KU116" s="356" t="str">
        <f>IF(ISBLANK(KX3),"",KS116/KS114)</f>
        <v/>
      </c>
      <c r="KV116" s="356"/>
      <c r="KW116" s="356"/>
      <c r="KX116" s="357"/>
      <c r="KY116" s="33"/>
      <c r="KZ116" s="358" t="str">
        <f>IF(ISBLANK(LE3),"",COUNTIF(LA12:LA112,"=20"))</f>
        <v/>
      </c>
      <c r="LA116" s="358"/>
      <c r="LB116" s="356" t="str">
        <f>IF(ISBLANK(LE3),"",KZ116/KZ114)</f>
        <v/>
      </c>
      <c r="LC116" s="356"/>
      <c r="LD116" s="356"/>
      <c r="LE116" s="357"/>
      <c r="LF116" s="33"/>
      <c r="LG116" s="358" t="str">
        <f>IF(ISBLANK(LL3),"",COUNTIF(LH12:LH112,"=20"))</f>
        <v/>
      </c>
      <c r="LH116" s="358"/>
      <c r="LI116" s="356" t="str">
        <f>IF(ISBLANK(LL3),"",LG116/LG114)</f>
        <v/>
      </c>
      <c r="LJ116" s="356"/>
      <c r="LK116" s="356"/>
      <c r="LL116" s="357"/>
      <c r="LM116" s="33"/>
      <c r="LN116" s="358" t="str">
        <f>IF(ISBLANK(LS3),"",COUNTIF(LO12:LO112,"=20"))</f>
        <v/>
      </c>
      <c r="LO116" s="358"/>
      <c r="LP116" s="356" t="str">
        <f>IF(ISBLANK(LS3),"",LN116/LN114)</f>
        <v/>
      </c>
      <c r="LQ116" s="356"/>
      <c r="LR116" s="356"/>
      <c r="LS116" s="357"/>
      <c r="LT116" s="33"/>
      <c r="LU116" s="358" t="str">
        <f>IF(ISBLANK(LZ3),"",COUNTIF(LV12:LV112,"=20"))</f>
        <v/>
      </c>
      <c r="LV116" s="358"/>
      <c r="LW116" s="356" t="str">
        <f>IF(ISBLANK(LZ3),"",LU116/LU114)</f>
        <v/>
      </c>
      <c r="LX116" s="356"/>
      <c r="LY116" s="356"/>
      <c r="LZ116" s="357"/>
      <c r="MA116" s="33"/>
      <c r="MB116" s="358" t="str">
        <f>IF(ISBLANK(MG3),"",COUNTIF(MC12:MC112,"=20"))</f>
        <v/>
      </c>
      <c r="MC116" s="358"/>
      <c r="MD116" s="356" t="str">
        <f>IF(ISBLANK(MG3),"",MB116/MB114)</f>
        <v/>
      </c>
      <c r="ME116" s="356"/>
      <c r="MF116" s="356"/>
      <c r="MG116" s="357"/>
      <c r="MH116" s="33"/>
      <c r="MI116" s="358" t="str">
        <f>IF(ISBLANK(MN3),"",COUNTIF(MJ12:MJ112,"=20"))</f>
        <v/>
      </c>
      <c r="MJ116" s="358"/>
      <c r="MK116" s="356" t="str">
        <f>IF(ISBLANK(MN3),"",MI116/MI114)</f>
        <v/>
      </c>
      <c r="ML116" s="356"/>
      <c r="MM116" s="356"/>
      <c r="MN116" s="357"/>
      <c r="MO116" s="33"/>
      <c r="MP116" s="358" t="str">
        <f>IF(ISBLANK(MU3),"",COUNTIF(MQ12:MQ112,"=20"))</f>
        <v/>
      </c>
      <c r="MQ116" s="358"/>
      <c r="MR116" s="356" t="str">
        <f>IF(ISBLANK(MU3),"",MP116/MP114)</f>
        <v/>
      </c>
      <c r="MS116" s="356"/>
      <c r="MT116" s="356"/>
      <c r="MU116" s="357"/>
      <c r="MV116" s="33"/>
      <c r="MW116" s="358" t="str">
        <f>IF(ISBLANK(NB3),"",COUNTIF(MX12:MX112,"=20"))</f>
        <v/>
      </c>
      <c r="MX116" s="358"/>
      <c r="MY116" s="356" t="str">
        <f>IF(ISBLANK(NB3),"",MW116/MW114)</f>
        <v/>
      </c>
      <c r="MZ116" s="356"/>
      <c r="NA116" s="356"/>
      <c r="NB116" s="357"/>
      <c r="NC116" s="33"/>
      <c r="ND116" s="358" t="str">
        <f>IF(ISBLANK(NI3),"",COUNTIF(NE12:NE112,"=20"))</f>
        <v/>
      </c>
      <c r="NE116" s="358"/>
      <c r="NF116" s="356" t="str">
        <f>IF(ISBLANK(NI3),"",ND116/ND114)</f>
        <v/>
      </c>
      <c r="NG116" s="356"/>
      <c r="NH116" s="356"/>
      <c r="NI116" s="357"/>
      <c r="NJ116" s="33"/>
      <c r="NK116" s="358" t="str">
        <f>IF(ISBLANK(NP3),"",COUNTIF(NL12:NL112,"=20"))</f>
        <v/>
      </c>
      <c r="NL116" s="358"/>
      <c r="NM116" s="356" t="str">
        <f>IF(ISBLANK(NP3),"",NK116/NK114)</f>
        <v/>
      </c>
      <c r="NN116" s="356"/>
      <c r="NO116" s="356"/>
      <c r="NP116" s="357"/>
      <c r="NQ116" s="33"/>
      <c r="NR116" s="358" t="str">
        <f>IF(ISBLANK(NW3),"",COUNTIF(NS12:NS112,"=20"))</f>
        <v/>
      </c>
      <c r="NS116" s="358"/>
      <c r="NT116" s="356" t="str">
        <f>IF(ISBLANK(NW3),"",NR116/NR114)</f>
        <v/>
      </c>
      <c r="NU116" s="356"/>
      <c r="NV116" s="356"/>
      <c r="NW116" s="357"/>
      <c r="NX116" s="33"/>
      <c r="NY116" s="358" t="str">
        <f>IF(ISBLANK(OD3),"",COUNTIF(NZ12:NZ112,"=20"))</f>
        <v/>
      </c>
      <c r="NZ116" s="358"/>
      <c r="OA116" s="356" t="str">
        <f>IF(ISBLANK(OD3),"",NY116/NY114)</f>
        <v/>
      </c>
      <c r="OB116" s="356"/>
      <c r="OC116" s="356"/>
      <c r="OD116" s="357"/>
      <c r="OE116" s="33"/>
      <c r="OF116" s="358" t="str">
        <f>IF(ISBLANK(OK3),"",COUNTIF(OG12:OG112,"=20"))</f>
        <v/>
      </c>
      <c r="OG116" s="358"/>
      <c r="OH116" s="356" t="str">
        <f>IF(ISBLANK(OK3),"",OF116/OF114)</f>
        <v/>
      </c>
      <c r="OI116" s="356"/>
      <c r="OJ116" s="356"/>
      <c r="OK116" s="357"/>
      <c r="OL116" s="33"/>
      <c r="OM116" s="358" t="str">
        <f>IF(ISBLANK(OR3),"",COUNTIF(ON12:ON112,"=20"))</f>
        <v/>
      </c>
      <c r="ON116" s="358"/>
      <c r="OO116" s="356" t="str">
        <f>IF(ISBLANK(OR3),"",OM116/OM114)</f>
        <v/>
      </c>
      <c r="OP116" s="356"/>
      <c r="OQ116" s="356"/>
      <c r="OR116" s="357"/>
      <c r="OS116" s="33"/>
      <c r="OT116" s="358" t="str">
        <f>IF(ISBLANK(OY3),"",COUNTIF(OU12:OU112,"=20"))</f>
        <v/>
      </c>
      <c r="OU116" s="358"/>
      <c r="OV116" s="356" t="str">
        <f>IF(ISBLANK(OY3),"",OT116/OT114)</f>
        <v/>
      </c>
      <c r="OW116" s="356"/>
      <c r="OX116" s="356"/>
      <c r="OY116" s="357"/>
      <c r="OZ116" s="33"/>
      <c r="PA116" s="358" t="str">
        <f>IF(ISBLANK(PF3),"",COUNTIF(PB12:PB112,"=20"))</f>
        <v/>
      </c>
      <c r="PB116" s="358"/>
      <c r="PC116" s="356" t="str">
        <f>IF(ISBLANK(PF3),"",PA116/PA114)</f>
        <v/>
      </c>
      <c r="PD116" s="356"/>
      <c r="PE116" s="356"/>
      <c r="PF116" s="357"/>
      <c r="PG116" s="33"/>
      <c r="PH116" s="358" t="str">
        <f>IF(ISBLANK(PM3),"",COUNTIF(PI12:PI112,"=20"))</f>
        <v/>
      </c>
      <c r="PI116" s="358"/>
      <c r="PJ116" s="356" t="str">
        <f>IF(ISBLANK(PM3),"",PH116/PH114)</f>
        <v/>
      </c>
      <c r="PK116" s="356"/>
      <c r="PL116" s="356"/>
      <c r="PM116" s="357"/>
      <c r="PN116" s="33"/>
      <c r="PO116" s="358" t="str">
        <f>IF(ISBLANK(PT3),"",COUNTIF(PP12:PP112,"=20"))</f>
        <v/>
      </c>
      <c r="PP116" s="358"/>
      <c r="PQ116" s="356" t="str">
        <f>IF(ISBLANK(PT3),"",PO116/PO114)</f>
        <v/>
      </c>
      <c r="PR116" s="356"/>
      <c r="PS116" s="356"/>
      <c r="PT116" s="357"/>
      <c r="PU116" s="33"/>
      <c r="PV116" s="358" t="str">
        <f>IF(ISBLANK(QA3),"",COUNTIF(PW12:PW112,"=20"))</f>
        <v/>
      </c>
      <c r="PW116" s="358"/>
      <c r="PX116" s="356" t="str">
        <f>IF(ISBLANK(QA3),"",PV116/PV114)</f>
        <v/>
      </c>
      <c r="PY116" s="356"/>
      <c r="PZ116" s="356"/>
      <c r="QA116" s="357"/>
    </row>
    <row r="117" spans="1:443" ht="15" customHeight="1" x14ac:dyDescent="0.2">
      <c r="A117" s="402"/>
      <c r="B117" s="55" t="s">
        <v>269</v>
      </c>
      <c r="C117" s="54"/>
      <c r="D117" s="358">
        <f>COUNTIF(F12:F112,"=30")</f>
        <v>66</v>
      </c>
      <c r="E117" s="358"/>
      <c r="F117" s="356">
        <f>D117/D114</f>
        <v>0.75</v>
      </c>
      <c r="G117" s="356"/>
      <c r="H117" s="104"/>
      <c r="I117" s="105"/>
      <c r="J117" s="33"/>
      <c r="K117" s="358">
        <f>COUNTIF(M12:M112,"=30")</f>
        <v>44</v>
      </c>
      <c r="L117" s="358"/>
      <c r="M117" s="356">
        <f>K117/K114</f>
        <v>0.55696202531645567</v>
      </c>
      <c r="N117" s="356"/>
      <c r="O117" s="104"/>
      <c r="P117" s="105"/>
      <c r="Q117" s="33"/>
      <c r="R117" s="358">
        <f>IF(ISBLANK(W3),"",COUNTIF(T12:T112,"=30"))</f>
        <v>42</v>
      </c>
      <c r="S117" s="358"/>
      <c r="T117" s="356">
        <f>IF(ISBLANK(W3),"",R117/R114)</f>
        <v>0.50602409638554213</v>
      </c>
      <c r="U117" s="356"/>
      <c r="V117" s="104"/>
      <c r="W117" s="105"/>
      <c r="X117" s="33"/>
      <c r="Y117" s="358">
        <f>IF(ISBLANK(AD3),"",COUNTIF(AA12:AA112,"=30"))</f>
        <v>41</v>
      </c>
      <c r="Z117" s="358"/>
      <c r="AA117" s="356">
        <f>IF(ISBLANK(AD3),"",Y117/Y114)</f>
        <v>0.58571428571428574</v>
      </c>
      <c r="AB117" s="356"/>
      <c r="AC117" s="104"/>
      <c r="AD117" s="105"/>
      <c r="AE117" s="33"/>
      <c r="AF117" s="358">
        <f>IF(ISBLANK(AK3),"",COUNTIF(AH12:AH112,"=30"))</f>
        <v>25</v>
      </c>
      <c r="AG117" s="358"/>
      <c r="AH117" s="356">
        <f>IF(ISBLANK(AK3),"",AF117/AF114)</f>
        <v>0.45454545454545453</v>
      </c>
      <c r="AI117" s="356"/>
      <c r="AJ117" s="104"/>
      <c r="AK117" s="105"/>
      <c r="AL117" s="33"/>
      <c r="AM117" s="358">
        <f>IF(ISBLANK(AR3),"",COUNTIF(AO12:AO112,"=30"))</f>
        <v>49</v>
      </c>
      <c r="AN117" s="358"/>
      <c r="AO117" s="356">
        <f>IF(ISBLANK(AR3),"",AM117/AM114)</f>
        <v>0.80327868852459017</v>
      </c>
      <c r="AP117" s="356"/>
      <c r="AQ117" s="104"/>
      <c r="AR117" s="105"/>
      <c r="AS117" s="33"/>
      <c r="AT117" s="358">
        <f>IF(ISBLANK(AY3),"",COUNTIF(AV12:AV112,"=30"))</f>
        <v>38</v>
      </c>
      <c r="AU117" s="358"/>
      <c r="AV117" s="356">
        <f>IF(ISBLANK(AY3),"",AT117/AT114)</f>
        <v>0.55072463768115942</v>
      </c>
      <c r="AW117" s="356"/>
      <c r="AX117" s="137"/>
      <c r="AY117" s="105"/>
      <c r="AZ117" s="33"/>
      <c r="BA117" s="358">
        <f>IF(ISBLANK(BF3),"",COUNTIF(BC12:BC112,"=30"))</f>
        <v>45</v>
      </c>
      <c r="BB117" s="358"/>
      <c r="BC117" s="356">
        <f>IF(ISBLANK(BF3),"",BA117/BA114)</f>
        <v>0.73770491803278693</v>
      </c>
      <c r="BD117" s="356"/>
      <c r="BE117" s="137"/>
      <c r="BF117" s="105"/>
      <c r="BG117" s="33"/>
      <c r="BH117" s="358">
        <f>IF(ISBLANK(BM3),"",COUNTIF(BJ12:BJ112,"=30"))</f>
        <v>56</v>
      </c>
      <c r="BI117" s="358"/>
      <c r="BJ117" s="356">
        <f>IF(ISBLANK(BM3),"",BH117/BH114)</f>
        <v>0.81159420289855078</v>
      </c>
      <c r="BK117" s="356"/>
      <c r="BL117" s="137"/>
      <c r="BM117" s="105"/>
      <c r="BN117" s="33"/>
      <c r="BO117" s="358">
        <f>IF(ISBLANK(BT3),"",COUNTIF(BQ12:BQ112,"=30"))</f>
        <v>50</v>
      </c>
      <c r="BP117" s="358"/>
      <c r="BQ117" s="356">
        <f>IF(ISBLANK(BT3),"",BO117/BO114)</f>
        <v>0.75757575757575757</v>
      </c>
      <c r="BR117" s="356"/>
      <c r="BS117" s="137"/>
      <c r="BT117" s="105"/>
      <c r="BU117" s="33"/>
      <c r="BV117" s="358">
        <f>IF(ISBLANK(CA3),"",COUNTIF(BX12:BX112,"=30"))</f>
        <v>57</v>
      </c>
      <c r="BW117" s="358"/>
      <c r="BX117" s="356">
        <f>IF(ISBLANK(CA3),"",BV117/BV114)</f>
        <v>0.890625</v>
      </c>
      <c r="BY117" s="356"/>
      <c r="BZ117" s="137"/>
      <c r="CA117" s="105"/>
      <c r="CB117" s="33"/>
      <c r="CC117" s="358">
        <f>IF(ISBLANK(CH3),"",COUNTIF(CE12:CE112,"=30"))</f>
        <v>36</v>
      </c>
      <c r="CD117" s="358"/>
      <c r="CE117" s="356">
        <f>IF(ISBLANK(CH3),"",CC117/CC114)</f>
        <v>0.5714285714285714</v>
      </c>
      <c r="CF117" s="356"/>
      <c r="CG117" s="137"/>
      <c r="CH117" s="105"/>
      <c r="CI117" s="33"/>
      <c r="CJ117" s="358">
        <f>IF(ISBLANK(CO3),"",COUNTIF(CL12:CL112,"=30"))</f>
        <v>43</v>
      </c>
      <c r="CK117" s="358"/>
      <c r="CL117" s="356">
        <f>IF(ISBLANK(CO3),"",CJ117/CJ114)</f>
        <v>0.66153846153846152</v>
      </c>
      <c r="CM117" s="356"/>
      <c r="CN117" s="137"/>
      <c r="CO117" s="105"/>
      <c r="CP117" s="33"/>
      <c r="CQ117" s="358">
        <f>IF(ISBLANK(CV3),"",COUNTIF(CS12:CS112,"=30"))</f>
        <v>54</v>
      </c>
      <c r="CR117" s="358"/>
      <c r="CS117" s="356">
        <f>IF(ISBLANK(CV3),"",CQ117/CQ114)</f>
        <v>0.84375</v>
      </c>
      <c r="CT117" s="356"/>
      <c r="CU117" s="137"/>
      <c r="CV117" s="105"/>
      <c r="CW117" s="33"/>
      <c r="CX117" s="358">
        <f>IF(ISBLANK(DC3),"",COUNTIF(CZ12:CZ112,"=30"))</f>
        <v>14</v>
      </c>
      <c r="CY117" s="358"/>
      <c r="CZ117" s="356">
        <f>IF(ISBLANK(DC3),"",CX117/CX114)</f>
        <v>0.22222222222222221</v>
      </c>
      <c r="DA117" s="356"/>
      <c r="DB117" s="137"/>
      <c r="DC117" s="105"/>
      <c r="DD117" s="33"/>
      <c r="DE117" s="358">
        <f>IF(ISBLANK(DJ3),"",COUNTIF(DG12:DG112,"=30"))</f>
        <v>26</v>
      </c>
      <c r="DF117" s="358"/>
      <c r="DG117" s="356">
        <f>IF(ISBLANK(DJ3),"",DE117/DE114)</f>
        <v>0.44067796610169491</v>
      </c>
      <c r="DH117" s="356"/>
      <c r="DI117" s="137"/>
      <c r="DJ117" s="105"/>
      <c r="DK117" s="33"/>
      <c r="DL117" s="358">
        <f>IF(ISBLANK(DQ3),"",COUNTIF(DN12:DN112,"=30"))</f>
        <v>0</v>
      </c>
      <c r="DM117" s="358"/>
      <c r="DN117" s="356">
        <f>IF(ISBLANK(DQ3),"",DL117/DL114)</f>
        <v>0</v>
      </c>
      <c r="DO117" s="356"/>
      <c r="DP117" s="137"/>
      <c r="DQ117" s="105"/>
      <c r="DR117" s="33"/>
      <c r="DS117" s="358">
        <f>IF(ISBLANK(DX3),"",COUNTIF(DU12:DU112,"=30"))</f>
        <v>57</v>
      </c>
      <c r="DT117" s="358"/>
      <c r="DU117" s="356">
        <f>IF(ISBLANK(DX3),"",DS117/DS114)</f>
        <v>0.95</v>
      </c>
      <c r="DV117" s="356"/>
      <c r="DW117" s="137"/>
      <c r="DX117" s="105"/>
      <c r="DY117" s="33"/>
      <c r="DZ117" s="358">
        <f>IF(ISBLANK(EE3),"",COUNTIF(EB12:EB112,"=30"))</f>
        <v>19</v>
      </c>
      <c r="EA117" s="358"/>
      <c r="EB117" s="356">
        <f>IF(ISBLANK(EE3),"",DZ117/DZ114)</f>
        <v>0.32203389830508472</v>
      </c>
      <c r="EC117" s="356"/>
      <c r="ED117" s="137"/>
      <c r="EE117" s="105"/>
      <c r="EF117" s="33"/>
      <c r="EG117" s="358">
        <f>IF(ISBLANK(EL3),"",COUNTIF(EI12:EI112,"=30"))</f>
        <v>6</v>
      </c>
      <c r="EH117" s="358"/>
      <c r="EI117" s="356">
        <f>IF(ISBLANK(EL3),"",EG117/EG114)</f>
        <v>0.10169491525423729</v>
      </c>
      <c r="EJ117" s="356"/>
      <c r="EK117" s="137"/>
      <c r="EL117" s="105"/>
      <c r="EM117" s="33"/>
      <c r="EN117" s="358">
        <f>IF(ISBLANK(ES3),"",COUNTIF(EP12:EP112,"=30"))</f>
        <v>43</v>
      </c>
      <c r="EO117" s="358"/>
      <c r="EP117" s="356">
        <f>IF(ISBLANK(ES3),"",EN117/EN114)</f>
        <v>0.71666666666666667</v>
      </c>
      <c r="EQ117" s="356"/>
      <c r="ER117" s="137"/>
      <c r="ES117" s="105"/>
      <c r="ET117" s="33"/>
      <c r="EU117" s="358">
        <f>IF(ISBLANK(EZ3),"",COUNTIF(EW12:EW112,"=30"))</f>
        <v>0</v>
      </c>
      <c r="EV117" s="358"/>
      <c r="EW117" s="356">
        <f>IF(ISBLANK(EZ3),"",EU117/EU114)</f>
        <v>0</v>
      </c>
      <c r="EX117" s="356"/>
      <c r="EY117" s="137"/>
      <c r="EZ117" s="105"/>
      <c r="FA117" s="33"/>
      <c r="FB117" s="358">
        <f>IF(ISBLANK(FG3),"",COUNTIF(FD12:FD112,"=30"))</f>
        <v>26</v>
      </c>
      <c r="FC117" s="358"/>
      <c r="FD117" s="356">
        <f>IF(ISBLANK(FG3),"",FB117/FB114)</f>
        <v>0.44827586206896552</v>
      </c>
      <c r="FE117" s="356"/>
      <c r="FF117" s="137"/>
      <c r="FG117" s="105"/>
      <c r="FH117" s="33"/>
      <c r="FI117" s="358">
        <f>IF(ISBLANK(FN3),"",COUNTIF(FK12:FK112,"=30"))</f>
        <v>36</v>
      </c>
      <c r="FJ117" s="358"/>
      <c r="FK117" s="356">
        <f>IF(ISBLANK(FN3),"",FI117/FI114)</f>
        <v>0.65454545454545454</v>
      </c>
      <c r="FL117" s="356"/>
      <c r="FM117" s="137"/>
      <c r="FN117" s="105"/>
      <c r="FO117" s="33"/>
      <c r="FP117" s="358">
        <f>IF(ISBLANK(FU3),"",COUNTIF(FR12:FR112,"=30"))</f>
        <v>47</v>
      </c>
      <c r="FQ117" s="358"/>
      <c r="FR117" s="356">
        <f>IF(ISBLANK(FU3),"",FP117/FP114)</f>
        <v>0.82456140350877194</v>
      </c>
      <c r="FS117" s="356"/>
      <c r="FT117" s="137"/>
      <c r="FU117" s="105"/>
      <c r="FV117" s="33"/>
      <c r="FW117" s="358">
        <f>IF(ISBLANK(GB3),"",COUNTIF(FY12:FY112,"=30"))</f>
        <v>6</v>
      </c>
      <c r="FX117" s="358"/>
      <c r="FY117" s="356">
        <f>IF(ISBLANK(GB3),"",FW117/FW114)</f>
        <v>0.12244897959183673</v>
      </c>
      <c r="FZ117" s="356"/>
      <c r="GA117" s="137"/>
      <c r="GB117" s="105"/>
      <c r="GC117" s="33"/>
      <c r="GD117" s="358">
        <f>IF(ISBLANK(GI3),"",COUNTIF(GF12:GF112,"=30"))</f>
        <v>24</v>
      </c>
      <c r="GE117" s="358"/>
      <c r="GF117" s="356">
        <f>IF(ISBLANK(GI3),"",GD117/GD114)</f>
        <v>0.48</v>
      </c>
      <c r="GG117" s="356"/>
      <c r="GH117" s="137"/>
      <c r="GI117" s="105"/>
      <c r="GJ117" s="33"/>
      <c r="GK117" s="358" t="str">
        <f>IF(ISBLANK(GP3),"",COUNTIF(GM12:GM112,"=30"))</f>
        <v/>
      </c>
      <c r="GL117" s="358"/>
      <c r="GM117" s="356" t="str">
        <f>IF(ISBLANK(GP3),"",GK117/GK114)</f>
        <v/>
      </c>
      <c r="GN117" s="356"/>
      <c r="GO117" s="137"/>
      <c r="GP117" s="105"/>
      <c r="GQ117" s="33"/>
      <c r="GR117" s="358">
        <f>IF(ISBLANK(GW3),"",COUNTIF(GT12:GT112,"=30"))</f>
        <v>0</v>
      </c>
      <c r="GS117" s="358"/>
      <c r="GT117" s="356">
        <f>IF(ISBLANK(GW3),"",GR117/GR114)</f>
        <v>0</v>
      </c>
      <c r="GU117" s="356"/>
      <c r="GV117" s="137"/>
      <c r="GW117" s="105"/>
      <c r="GX117" s="33"/>
      <c r="GY117" s="358">
        <f>IF(ISBLANK(HD3),"",COUNTIF(HA12:HA112,"=30"))</f>
        <v>33</v>
      </c>
      <c r="GZ117" s="358"/>
      <c r="HA117" s="356">
        <f>IF(ISBLANK(HD3),"",GY117/GY114)</f>
        <v>0.6875</v>
      </c>
      <c r="HB117" s="356"/>
      <c r="HC117" s="137"/>
      <c r="HD117" s="105"/>
      <c r="HE117" s="33"/>
      <c r="HF117" s="358">
        <f>IF(ISBLANK(HK3),"",COUNTIF(HH12:HH112,"=30"))</f>
        <v>3</v>
      </c>
      <c r="HG117" s="358"/>
      <c r="HH117" s="356">
        <f>IF(ISBLANK(HK3),"",HF117/HF114)</f>
        <v>6.3829787234042548E-2</v>
      </c>
      <c r="HI117" s="356"/>
      <c r="HJ117" s="137"/>
      <c r="HK117" s="105"/>
      <c r="HL117" s="33"/>
      <c r="HM117" s="358">
        <f>IF(ISBLANK(HR3),"",COUNTIF(HO12:HO112,"=30"))</f>
        <v>0</v>
      </c>
      <c r="HN117" s="358"/>
      <c r="HO117" s="356">
        <f>IF(ISBLANK(HR3),"",HM117/HM114)</f>
        <v>0</v>
      </c>
      <c r="HP117" s="356"/>
      <c r="HQ117" s="137"/>
      <c r="HR117" s="105"/>
      <c r="HS117" s="33"/>
      <c r="HT117" s="358">
        <f>IF(ISBLANK(HY3),"",COUNTIF(HV12:HV112,"=30"))</f>
        <v>4</v>
      </c>
      <c r="HU117" s="358"/>
      <c r="HV117" s="356">
        <f>IF(ISBLANK(HY3),"",HT117/HT114)</f>
        <v>8.6956521739130432E-2</v>
      </c>
      <c r="HW117" s="356"/>
      <c r="HX117" s="137"/>
      <c r="HY117" s="105"/>
      <c r="HZ117" s="33"/>
      <c r="IA117" s="358" t="str">
        <f>IF(ISBLANK(IF3),"",COUNTIF(IC12:IC112,"=30"))</f>
        <v/>
      </c>
      <c r="IB117" s="358"/>
      <c r="IC117" s="356" t="str">
        <f>IF(ISBLANK(IF3),"",IA117/IA114)</f>
        <v/>
      </c>
      <c r="ID117" s="356"/>
      <c r="IE117" s="137"/>
      <c r="IF117" s="105"/>
      <c r="IG117" s="33"/>
      <c r="IH117" s="358" t="str">
        <f>IF(ISBLANK(IM3),"",COUNTIF(IJ12:IJ112,"=30"))</f>
        <v/>
      </c>
      <c r="II117" s="358"/>
      <c r="IJ117" s="356" t="str">
        <f>IF(ISBLANK(IM3),"",IH117/IH114)</f>
        <v/>
      </c>
      <c r="IK117" s="356"/>
      <c r="IL117" s="137"/>
      <c r="IM117" s="105"/>
      <c r="IN117" s="33"/>
      <c r="IO117" s="358" t="str">
        <f>IF(ISBLANK(IT3),"",COUNTIF(IQ12:IQ112,"=30"))</f>
        <v/>
      </c>
      <c r="IP117" s="358"/>
      <c r="IQ117" s="356" t="str">
        <f>IF(ISBLANK(IT3),"",IO117/IO114)</f>
        <v/>
      </c>
      <c r="IR117" s="356"/>
      <c r="IS117" s="137"/>
      <c r="IT117" s="105"/>
      <c r="IU117" s="33"/>
      <c r="IV117" s="358" t="str">
        <f>IF(ISBLANK(JA3),"",COUNTIF(IX12:IX112,"=30"))</f>
        <v/>
      </c>
      <c r="IW117" s="358"/>
      <c r="IX117" s="356" t="str">
        <f>IF(ISBLANK(JA3),"",IV117/IV114)</f>
        <v/>
      </c>
      <c r="IY117" s="356"/>
      <c r="IZ117" s="137"/>
      <c r="JA117" s="105"/>
      <c r="JB117" s="33"/>
      <c r="JC117" s="358" t="str">
        <f>IF(ISBLANK(JH3),"",COUNTIF(JE12:JE112,"=30"))</f>
        <v/>
      </c>
      <c r="JD117" s="358"/>
      <c r="JE117" s="356" t="str">
        <f>IF(ISBLANK(JH3),"",JC117/JC114)</f>
        <v/>
      </c>
      <c r="JF117" s="356"/>
      <c r="JG117" s="137"/>
      <c r="JH117" s="105"/>
      <c r="JI117" s="33"/>
      <c r="JJ117" s="358" t="str">
        <f>IF(ISBLANK(JO3),"",COUNTIF(JL12:JL112,"=30"))</f>
        <v/>
      </c>
      <c r="JK117" s="358"/>
      <c r="JL117" s="356" t="str">
        <f>IF(ISBLANK(JO3),"",JJ117/JJ114)</f>
        <v/>
      </c>
      <c r="JM117" s="356"/>
      <c r="JN117" s="137"/>
      <c r="JO117" s="105"/>
      <c r="JP117" s="33"/>
      <c r="JQ117" s="358" t="str">
        <f>IF(ISBLANK(JV3),"",COUNTIF(JS12:JS112,"=30"))</f>
        <v/>
      </c>
      <c r="JR117" s="358"/>
      <c r="JS117" s="356" t="str">
        <f>IF(ISBLANK(JV3),"",JQ117/JQ114)</f>
        <v/>
      </c>
      <c r="JT117" s="356"/>
      <c r="JU117" s="137"/>
      <c r="JV117" s="105"/>
      <c r="JW117" s="33"/>
      <c r="JX117" s="358" t="str">
        <f>IF(ISBLANK(KC3),"",COUNTIF(JZ12:JZ112,"=30"))</f>
        <v/>
      </c>
      <c r="JY117" s="358"/>
      <c r="JZ117" s="356" t="str">
        <f>IF(ISBLANK(KC3),"",JX117/JX114)</f>
        <v/>
      </c>
      <c r="KA117" s="356"/>
      <c r="KB117" s="137"/>
      <c r="KC117" s="105"/>
      <c r="KD117" s="33"/>
      <c r="KE117" s="358" t="str">
        <f>IF(ISBLANK(KJ3),"",COUNTIF(KG12:KG112,"=30"))</f>
        <v/>
      </c>
      <c r="KF117" s="358"/>
      <c r="KG117" s="356" t="str">
        <f>IF(ISBLANK(KJ3),"",KE117/KE114)</f>
        <v/>
      </c>
      <c r="KH117" s="356"/>
      <c r="KI117" s="137"/>
      <c r="KJ117" s="105"/>
      <c r="KK117" s="33"/>
      <c r="KL117" s="358" t="str">
        <f>IF(ISBLANK(KQ3),"",COUNTIF(KN12:KN112,"=30"))</f>
        <v/>
      </c>
      <c r="KM117" s="358"/>
      <c r="KN117" s="356" t="str">
        <f>IF(ISBLANK(KQ3),"",KL117/KL114)</f>
        <v/>
      </c>
      <c r="KO117" s="356"/>
      <c r="KP117" s="137"/>
      <c r="KQ117" s="105"/>
      <c r="KR117" s="111"/>
      <c r="KS117" s="358" t="str">
        <f>IF(ISBLANK(KX3),"",COUNTIF(KU12:KU112,"=30"))</f>
        <v/>
      </c>
      <c r="KT117" s="358"/>
      <c r="KU117" s="356" t="str">
        <f>IF(ISBLANK(KX3),"",KS117/KS114)</f>
        <v/>
      </c>
      <c r="KV117" s="356"/>
      <c r="KW117" s="137"/>
      <c r="KX117" s="105"/>
      <c r="KY117" s="33"/>
      <c r="KZ117" s="358" t="str">
        <f>IF(ISBLANK(LE3),"",COUNTIF(LB12:LB112,"=30"))</f>
        <v/>
      </c>
      <c r="LA117" s="358"/>
      <c r="LB117" s="356" t="str">
        <f>IF(ISBLANK(LE3),"",KZ117/KZ114)</f>
        <v/>
      </c>
      <c r="LC117" s="356"/>
      <c r="LD117" s="137"/>
      <c r="LE117" s="105"/>
      <c r="LF117" s="33"/>
      <c r="LG117" s="358" t="str">
        <f>IF(ISBLANK(LL3),"",COUNTIF(LI12:LI112,"=30"))</f>
        <v/>
      </c>
      <c r="LH117" s="358"/>
      <c r="LI117" s="356" t="str">
        <f>IF(ISBLANK(LL3),"",LG117/LG114)</f>
        <v/>
      </c>
      <c r="LJ117" s="356"/>
      <c r="LK117" s="137"/>
      <c r="LL117" s="105"/>
      <c r="LM117" s="33"/>
      <c r="LN117" s="358" t="str">
        <f>IF(ISBLANK(LS3),"",COUNTIF(LP12:LP112,"=30"))</f>
        <v/>
      </c>
      <c r="LO117" s="358"/>
      <c r="LP117" s="356" t="str">
        <f>IF(ISBLANK(LS3),"",LN117/LN114)</f>
        <v/>
      </c>
      <c r="LQ117" s="356"/>
      <c r="LR117" s="137"/>
      <c r="LS117" s="105"/>
      <c r="LT117" s="33"/>
      <c r="LU117" s="358" t="str">
        <f>IF(ISBLANK(LZ3),"",COUNTIF(LW12:LW112,"=30"))</f>
        <v/>
      </c>
      <c r="LV117" s="358"/>
      <c r="LW117" s="356" t="str">
        <f>IF(ISBLANK(LZ3),"",LU117/LU114)</f>
        <v/>
      </c>
      <c r="LX117" s="356"/>
      <c r="LY117" s="137"/>
      <c r="LZ117" s="105"/>
      <c r="MA117" s="33"/>
      <c r="MB117" s="358" t="str">
        <f>IF(ISBLANK(MG3),"",COUNTIF(MD12:MD112,"=30"))</f>
        <v/>
      </c>
      <c r="MC117" s="358"/>
      <c r="MD117" s="356" t="str">
        <f>IF(ISBLANK(MG3),"",MB117/MB114)</f>
        <v/>
      </c>
      <c r="ME117" s="356"/>
      <c r="MF117" s="137"/>
      <c r="MG117" s="105"/>
      <c r="MH117" s="33"/>
      <c r="MI117" s="358" t="str">
        <f>IF(ISBLANK(MN3),"",COUNTIF(MK12:MK112,"=30"))</f>
        <v/>
      </c>
      <c r="MJ117" s="358"/>
      <c r="MK117" s="356" t="str">
        <f>IF(ISBLANK(MN3),"",MI117/MI114)</f>
        <v/>
      </c>
      <c r="ML117" s="356"/>
      <c r="MM117" s="137"/>
      <c r="MN117" s="105"/>
      <c r="MO117" s="33"/>
      <c r="MP117" s="358" t="str">
        <f>IF(ISBLANK(MU3),"",COUNTIF(MR12:MR112,"=30"))</f>
        <v/>
      </c>
      <c r="MQ117" s="358"/>
      <c r="MR117" s="356" t="str">
        <f>IF(ISBLANK(MU3),"",MP117/MP114)</f>
        <v/>
      </c>
      <c r="MS117" s="356"/>
      <c r="MT117" s="137"/>
      <c r="MU117" s="105"/>
      <c r="MV117" s="33"/>
      <c r="MW117" s="358" t="str">
        <f>IF(ISBLANK(NB3),"",COUNTIF(MY12:MY112,"=30"))</f>
        <v/>
      </c>
      <c r="MX117" s="358"/>
      <c r="MY117" s="356" t="str">
        <f>IF(ISBLANK(NB3),"",MW117/MW114)</f>
        <v/>
      </c>
      <c r="MZ117" s="356"/>
      <c r="NA117" s="137"/>
      <c r="NB117" s="105"/>
      <c r="NC117" s="33"/>
      <c r="ND117" s="358" t="str">
        <f>IF(ISBLANK(NI3),"",COUNTIF(NF12:NF112,"=30"))</f>
        <v/>
      </c>
      <c r="NE117" s="358"/>
      <c r="NF117" s="356" t="str">
        <f>IF(ISBLANK(NI3),"",ND117/ND114)</f>
        <v/>
      </c>
      <c r="NG117" s="356"/>
      <c r="NH117" s="137"/>
      <c r="NI117" s="105"/>
      <c r="NJ117" s="33"/>
      <c r="NK117" s="358" t="str">
        <f>IF(ISBLANK(NP3),"",COUNTIF(NM12:NM112,"=30"))</f>
        <v/>
      </c>
      <c r="NL117" s="358"/>
      <c r="NM117" s="356" t="str">
        <f>IF(ISBLANK(NP3),"",NK117/NK114)</f>
        <v/>
      </c>
      <c r="NN117" s="356"/>
      <c r="NO117" s="137"/>
      <c r="NP117" s="105"/>
      <c r="NQ117" s="33"/>
      <c r="NR117" s="358" t="str">
        <f>IF(ISBLANK(NW3),"",COUNTIF(NT12:NT112,"=30"))</f>
        <v/>
      </c>
      <c r="NS117" s="358"/>
      <c r="NT117" s="356" t="str">
        <f>IF(ISBLANK(NW3),"",NR117/NR114)</f>
        <v/>
      </c>
      <c r="NU117" s="356"/>
      <c r="NV117" s="137"/>
      <c r="NW117" s="105"/>
      <c r="NX117" s="33"/>
      <c r="NY117" s="358" t="str">
        <f>IF(ISBLANK(OD3),"",COUNTIF(OA12:OA112,"=30"))</f>
        <v/>
      </c>
      <c r="NZ117" s="358"/>
      <c r="OA117" s="356" t="str">
        <f>IF(ISBLANK(OD3),"",NY117/NY114)</f>
        <v/>
      </c>
      <c r="OB117" s="356"/>
      <c r="OC117" s="137"/>
      <c r="OD117" s="105"/>
      <c r="OE117" s="33"/>
      <c r="OF117" s="358" t="str">
        <f>IF(ISBLANK(OK3),"",COUNTIF(OH12:OH112,"=30"))</f>
        <v/>
      </c>
      <c r="OG117" s="358"/>
      <c r="OH117" s="356" t="str">
        <f>IF(ISBLANK(OK3),"",OF117/OF114)</f>
        <v/>
      </c>
      <c r="OI117" s="356"/>
      <c r="OJ117" s="137"/>
      <c r="OK117" s="105"/>
      <c r="OL117" s="33"/>
      <c r="OM117" s="358" t="str">
        <f>IF(ISBLANK(OR3),"",COUNTIF(OO12:OO112,"=30"))</f>
        <v/>
      </c>
      <c r="ON117" s="358"/>
      <c r="OO117" s="356" t="str">
        <f>IF(ISBLANK(OR3),"",OM117/OM114)</f>
        <v/>
      </c>
      <c r="OP117" s="356"/>
      <c r="OQ117" s="137"/>
      <c r="OR117" s="105"/>
      <c r="OS117" s="33"/>
      <c r="OT117" s="358" t="str">
        <f>IF(ISBLANK(OY3),"",COUNTIF(OV12:OV112,"=30"))</f>
        <v/>
      </c>
      <c r="OU117" s="358"/>
      <c r="OV117" s="356" t="str">
        <f>IF(ISBLANK(OY3),"",OT117/OT114)</f>
        <v/>
      </c>
      <c r="OW117" s="356"/>
      <c r="OX117" s="137"/>
      <c r="OY117" s="105"/>
      <c r="OZ117" s="33"/>
      <c r="PA117" s="358" t="str">
        <f>IF(ISBLANK(PF3),"",COUNTIF(PC12:PC112,"=30"))</f>
        <v/>
      </c>
      <c r="PB117" s="358"/>
      <c r="PC117" s="356" t="str">
        <f>IF(ISBLANK(PF3),"",PA117/PA114)</f>
        <v/>
      </c>
      <c r="PD117" s="356"/>
      <c r="PE117" s="137"/>
      <c r="PF117" s="105"/>
      <c r="PG117" s="33"/>
      <c r="PH117" s="358" t="str">
        <f>IF(ISBLANK(PM3),"",COUNTIF(PJ12:PJ112,"=30"))</f>
        <v/>
      </c>
      <c r="PI117" s="358"/>
      <c r="PJ117" s="356" t="str">
        <f>IF(ISBLANK(PM3),"",PH117/PH114)</f>
        <v/>
      </c>
      <c r="PK117" s="356"/>
      <c r="PL117" s="137"/>
      <c r="PM117" s="105"/>
      <c r="PN117" s="33"/>
      <c r="PO117" s="358" t="str">
        <f>IF(ISBLANK(PT3),"",COUNTIF(PQ12:PQ112,"=30"))</f>
        <v/>
      </c>
      <c r="PP117" s="358"/>
      <c r="PQ117" s="356" t="str">
        <f>IF(ISBLANK(PT3),"",PO117/PO114)</f>
        <v/>
      </c>
      <c r="PR117" s="356"/>
      <c r="PS117" s="137"/>
      <c r="PT117" s="105"/>
      <c r="PU117" s="33"/>
      <c r="PV117" s="358" t="str">
        <f>IF(ISBLANK(QA3),"",COUNTIF(PX12:PX112,"=30"))</f>
        <v/>
      </c>
      <c r="PW117" s="358"/>
      <c r="PX117" s="356" t="str">
        <f>IF(ISBLANK(QA3),"",PV117/PV114)</f>
        <v/>
      </c>
      <c r="PY117" s="356"/>
      <c r="PZ117" s="137"/>
      <c r="QA117" s="105"/>
    </row>
    <row r="118" spans="1:443" ht="15" customHeight="1" x14ac:dyDescent="0.2">
      <c r="A118" s="402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359" t="str">
        <f>IF(ISBLANK(D6),"",D6)</f>
        <v>Jota</v>
      </c>
      <c r="H118" s="359"/>
      <c r="I118" s="360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359" t="str">
        <f>IF(ISBLANK(K6),"",K6)</f>
        <v>Jota</v>
      </c>
      <c r="O118" s="359"/>
      <c r="P118" s="360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359" t="str">
        <f>IF(ISBLANK(R6),"",R6)</f>
        <v>Salah</v>
      </c>
      <c r="V118" s="359"/>
      <c r="W118" s="360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359" t="str">
        <f>IF(ISBLANK(Y6),"",Y6)</f>
        <v>Salah</v>
      </c>
      <c r="AC118" s="359"/>
      <c r="AD118" s="360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359" t="str">
        <f>IF(ISBLANK(AF6),"",AF6)</f>
        <v/>
      </c>
      <c r="AJ118" s="359"/>
      <c r="AK118" s="360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359" t="str">
        <f>IF(ISBLANK(AM6),"",AM6)</f>
        <v>Mané</v>
      </c>
      <c r="AQ118" s="359"/>
      <c r="AR118" s="360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359" t="str">
        <f>IF(ISBLANK(AT6),"",AT6)</f>
        <v>Minamino</v>
      </c>
      <c r="AX118" s="359"/>
      <c r="AY118" s="360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359" t="str">
        <f>IF(ISBLANK(BA6),"",BA6)</f>
        <v>Jota</v>
      </c>
      <c r="BE118" s="359"/>
      <c r="BF118" s="360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359" t="str">
        <f>IF(ISBLANK(BH6),"",BH6)</f>
        <v>Salah</v>
      </c>
      <c r="BL118" s="359"/>
      <c r="BM118" s="360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359" t="str">
        <f>IF(ISBLANK(BO6),"",BO6)</f>
        <v>Mané</v>
      </c>
      <c r="BS118" s="359"/>
      <c r="BT118" s="360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359" t="str">
        <f>IF(ISBLANK(BV6),"",BV6)</f>
        <v>Mané</v>
      </c>
      <c r="BZ118" s="359"/>
      <c r="CA118" s="360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359" t="str">
        <f>IF(ISBLANK(CC6),"",CC6)</f>
        <v>Salah</v>
      </c>
      <c r="CG118" s="359"/>
      <c r="CH118" s="360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359" t="str">
        <f>IF(ISBLANK(CJ6),"",CJ6)</f>
        <v>Keita</v>
      </c>
      <c r="CN118" s="359"/>
      <c r="CO118" s="360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359" t="str">
        <f>IF(ISBLANK(CQ6),"",CQ6)</f>
        <v>Minamino</v>
      </c>
      <c r="CU118" s="359"/>
      <c r="CV118" s="360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359" t="str">
        <f>IF(ISBLANK(CX6),"",CX6)</f>
        <v>Henderson</v>
      </c>
      <c r="DB118" s="359"/>
      <c r="DC118" s="360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359" t="str">
        <f>IF(ISBLANK(DE6),"",DE6)</f>
        <v>Jota</v>
      </c>
      <c r="DI118" s="359"/>
      <c r="DJ118" s="360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359" t="str">
        <f>IF(ISBLANK(DL6),"",DL6)</f>
        <v>TAA</v>
      </c>
      <c r="DP118" s="359"/>
      <c r="DQ118" s="360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359" t="str">
        <f>IF(ISBLANK(DS6),"",DS6)</f>
        <v>Mané</v>
      </c>
      <c r="DW118" s="359"/>
      <c r="DX118" s="360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359" t="str">
        <f>IF(ISBLANK(DZ6),"",DZ6)</f>
        <v>Thiago</v>
      </c>
      <c r="ED118" s="359"/>
      <c r="EE118" s="360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359" t="str">
        <f>IF(ISBLANK(EG6),"",EG6)</f>
        <v>Jota</v>
      </c>
      <c r="EK118" s="359"/>
      <c r="EL118" s="360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359" t="str">
        <f>IF(ISBLANK(EN6),"",EN6)</f>
        <v>Henderson</v>
      </c>
      <c r="ER118" s="359"/>
      <c r="ES118" s="360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359" t="str">
        <f>IF(ISBLANK(EU6),"",EU6)</f>
        <v>Origi</v>
      </c>
      <c r="EY118" s="359"/>
      <c r="EZ118" s="360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359" t="str">
        <f>IF(ISBLANK(FB6),"",FB6)</f>
        <v>Salah</v>
      </c>
      <c r="FF118" s="359"/>
      <c r="FG118" s="360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359" t="str">
        <f>IF(ISBLANK(FI6),"",FI6)</f>
        <v>Salah</v>
      </c>
      <c r="FM118" s="359"/>
      <c r="FN118" s="360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359" t="str">
        <f>IF(ISBLANK(FP6),"",FP6)</f>
        <v>Jota</v>
      </c>
      <c r="FT118" s="359"/>
      <c r="FU118" s="360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359" t="str">
        <f>IF(ISBLANK(FW6),"",FW6)</f>
        <v>Jota</v>
      </c>
      <c r="GA118" s="359"/>
      <c r="GB118" s="360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359" t="str">
        <f>IF(ISBLANK(GD6),"",GD6)</f>
        <v>Oxlade</v>
      </c>
      <c r="GH118" s="359"/>
      <c r="GI118" s="360"/>
      <c r="GJ118" s="33"/>
      <c r="GK118" s="19"/>
      <c r="GL118" s="106" t="str">
        <f>IF(ISBLANK(GK6),"",COUNTIF(Tipy!$FM$6:$FM$106,Výsledky!GN118))</f>
        <v/>
      </c>
      <c r="GM118" s="107" t="str">
        <f>IF(ISBLANK(GK6),"",GL118/GK114)</f>
        <v/>
      </c>
      <c r="GN118" s="359" t="str">
        <f>IF(ISBLANK(GK6),"",GK6)</f>
        <v/>
      </c>
      <c r="GO118" s="359"/>
      <c r="GP118" s="360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359" t="str">
        <f>IF(ISBLANK(GR6),"",GR6)</f>
        <v>Lookman</v>
      </c>
      <c r="GV118" s="359"/>
      <c r="GW118" s="360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359" t="str">
        <f>IF(ISBLANK(GY6),"",GY6)</f>
        <v>Mané</v>
      </c>
      <c r="HC118" s="359"/>
      <c r="HD118" s="360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359" t="str">
        <f>IF(ISBLANK(HF6),"",HF6)</f>
        <v>Gordon</v>
      </c>
      <c r="HJ118" s="359"/>
      <c r="HK118" s="360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359" t="str">
        <f>IF(ISBLANK(HM6),"",HM6)</f>
        <v/>
      </c>
      <c r="HQ118" s="359"/>
      <c r="HR118" s="360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359" t="str">
        <f>IF(ISBLANK(HT6),"",HT6)</f>
        <v>Fabinho</v>
      </c>
      <c r="HX118" s="359"/>
      <c r="HY118" s="360"/>
      <c r="HZ118" s="33"/>
      <c r="IA118" s="19"/>
      <c r="IB118" s="106" t="str">
        <f>IF(ISBLANK(IA6),"",COUNTIF(Tipy!$GW$6:$GW$106,Výsledky!ID118))</f>
        <v/>
      </c>
      <c r="IC118" s="107" t="str">
        <f>IF(ISBLANK(IA6),"",IB118/IA114)</f>
        <v/>
      </c>
      <c r="ID118" s="359" t="str">
        <f>IF(ISBLANK(IA6),"",IA6)</f>
        <v/>
      </c>
      <c r="IE118" s="359"/>
      <c r="IF118" s="360"/>
      <c r="IG118" s="33"/>
      <c r="IH118" s="19"/>
      <c r="II118" s="106" t="str">
        <f>IF(ISBLANK(IH6),"",COUNTIF(Tipy!$HC$6:$HC$106,Výsledky!IK118))</f>
        <v/>
      </c>
      <c r="IJ118" s="107" t="str">
        <f>IF(ISBLANK(IH6),"",II118/IH114)</f>
        <v/>
      </c>
      <c r="IK118" s="359" t="str">
        <f>IF(ISBLANK(IH6),"",IH6)</f>
        <v/>
      </c>
      <c r="IL118" s="359"/>
      <c r="IM118" s="360"/>
      <c r="IN118" s="33"/>
      <c r="IO118" s="19"/>
      <c r="IP118" s="106" t="str">
        <f>IF(ISBLANK(IO6),"",COUNTIF(Tipy!$HI$6:$HI$106,Výsledky!IR118))</f>
        <v/>
      </c>
      <c r="IQ118" s="107" t="str">
        <f>IF(ISBLANK(IO6),"",IP118/IO114)</f>
        <v/>
      </c>
      <c r="IR118" s="359" t="str">
        <f>IF(ISBLANK(IO6),"",IO6)</f>
        <v/>
      </c>
      <c r="IS118" s="359"/>
      <c r="IT118" s="360"/>
      <c r="IU118" s="33"/>
      <c r="IV118" s="19"/>
      <c r="IW118" s="106" t="str">
        <f>IF(ISBLANK(IV6),"",COUNTIF(Tipy!$HO$6:$HO$106,Výsledky!IY118))</f>
        <v/>
      </c>
      <c r="IX118" s="107" t="str">
        <f>IF(ISBLANK(IV6),"",IW118/IV114)</f>
        <v/>
      </c>
      <c r="IY118" s="359" t="str">
        <f>IF(ISBLANK(IV6),"",IV6)</f>
        <v/>
      </c>
      <c r="IZ118" s="359"/>
      <c r="JA118" s="360"/>
      <c r="JB118" s="33"/>
      <c r="JC118" s="19"/>
      <c r="JD118" s="106" t="str">
        <f>IF(ISBLANK(JC6),"",COUNTIF(Tipy!$HU$6:$HU$106,Výsledky!JF118))</f>
        <v/>
      </c>
      <c r="JE118" s="107" t="str">
        <f>IF(ISBLANK(JC6),"",JD118/JC114)</f>
        <v/>
      </c>
      <c r="JF118" s="359" t="str">
        <f>IF(ISBLANK(JC6),"",JC6)</f>
        <v/>
      </c>
      <c r="JG118" s="359"/>
      <c r="JH118" s="360"/>
      <c r="JI118" s="33"/>
      <c r="JJ118" s="19"/>
      <c r="JK118" s="106" t="str">
        <f>IF(ISBLANK(JJ6),"",COUNTIF(Tipy!$IA$6:$IA$106,Výsledky!JM118))</f>
        <v/>
      </c>
      <c r="JL118" s="107" t="str">
        <f>IF(ISBLANK(JJ6),"",JK118/JJ114)</f>
        <v/>
      </c>
      <c r="JM118" s="359" t="str">
        <f>IF(ISBLANK(JJ6),"",JJ6)</f>
        <v/>
      </c>
      <c r="JN118" s="359"/>
      <c r="JO118" s="360"/>
      <c r="JP118" s="33"/>
      <c r="JQ118" s="19"/>
      <c r="JR118" s="106" t="str">
        <f>IF(ISBLANK(JQ6),"",COUNTIF(Tipy!$IG$6:$IG$106,Výsledky!JT118))</f>
        <v/>
      </c>
      <c r="JS118" s="107" t="str">
        <f>IF(ISBLANK(JQ6),"",JR118/JQ114)</f>
        <v/>
      </c>
      <c r="JT118" s="359" t="str">
        <f>IF(ISBLANK(JQ6),"",JQ6)</f>
        <v/>
      </c>
      <c r="JU118" s="359"/>
      <c r="JV118" s="360"/>
      <c r="JW118" s="33"/>
      <c r="JX118" s="19"/>
      <c r="JY118" s="106" t="str">
        <f>IF(ISBLANK(JX6),"",COUNTIF(Tipy!$IM$6:$IM$106,Výsledky!KA118))</f>
        <v/>
      </c>
      <c r="JZ118" s="107" t="str">
        <f>IF(ISBLANK(JX6),"",JY118/JX114)</f>
        <v/>
      </c>
      <c r="KA118" s="359" t="str">
        <f>IF(ISBLANK(JX6),"",JX6)</f>
        <v/>
      </c>
      <c r="KB118" s="359"/>
      <c r="KC118" s="360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359" t="str">
        <f>IF(ISBLANK(KE6),"",KE6)</f>
        <v/>
      </c>
      <c r="KI118" s="359"/>
      <c r="KJ118" s="360"/>
      <c r="KK118" s="33"/>
      <c r="KL118" s="19"/>
      <c r="KM118" s="106" t="str">
        <f>IF(ISBLANK(KL6),"",COUNTIF(Tipy!$IY$6:$IY$106,Výsledky!KO118))</f>
        <v/>
      </c>
      <c r="KN118" s="107" t="str">
        <f>IF(ISBLANK(KL6),"",KM118/KL114)</f>
        <v/>
      </c>
      <c r="KO118" s="359" t="str">
        <f>IF(ISBLANK(KL6),"",KL6)</f>
        <v/>
      </c>
      <c r="KP118" s="359"/>
      <c r="KQ118" s="360"/>
      <c r="KR118" s="111"/>
      <c r="KS118" s="19"/>
      <c r="KT118" s="106" t="str">
        <f>IF(ISBLANK(KS6),"",COUNTIF(Tipy!$JE$6:$JE$106,Výsledky!KV118))</f>
        <v/>
      </c>
      <c r="KU118" s="107" t="str">
        <f>IF(ISBLANK(KS6),"",KT118/KS114)</f>
        <v/>
      </c>
      <c r="KV118" s="359" t="str">
        <f>IF(ISBLANK(KS6),"",KS6)</f>
        <v/>
      </c>
      <c r="KW118" s="359"/>
      <c r="KX118" s="360"/>
      <c r="KY118" s="33"/>
      <c r="KZ118" s="19"/>
      <c r="LA118" s="106" t="str">
        <f>IF(ISBLANK(KZ6),"",COUNTIF(Tipy!$JK$6:$JK$106,Výsledky!LC118))</f>
        <v/>
      </c>
      <c r="LB118" s="107" t="str">
        <f>IF(ISBLANK(KZ6),"",LA118/KZ114)</f>
        <v/>
      </c>
      <c r="LC118" s="359" t="str">
        <f>IF(ISBLANK(KZ6),"",KZ6)</f>
        <v/>
      </c>
      <c r="LD118" s="359"/>
      <c r="LE118" s="360"/>
      <c r="LF118" s="33"/>
      <c r="LG118" s="19"/>
      <c r="LH118" s="106" t="str">
        <f>IF(ISBLANK(LG6),"",COUNTIF(Tipy!$JQ$6:$JQ$106,Výsledky!LJ118))</f>
        <v/>
      </c>
      <c r="LI118" s="107" t="str">
        <f>IF(ISBLANK(LG6),"",LH118/LG114)</f>
        <v/>
      </c>
      <c r="LJ118" s="359" t="str">
        <f>IF(ISBLANK(LG6),"",LG6)</f>
        <v/>
      </c>
      <c r="LK118" s="359"/>
      <c r="LL118" s="360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359" t="str">
        <f>IF(ISBLANK(LN6),"",LN6)</f>
        <v/>
      </c>
      <c r="LR118" s="359"/>
      <c r="LS118" s="360"/>
      <c r="LT118" s="33"/>
      <c r="LU118" s="19"/>
      <c r="LV118" s="106" t="str">
        <f>IF(ISBLANK(LU6),"",COUNTIF(Tipy!$KC$6:$KC$106,Výsledky!LX118))</f>
        <v/>
      </c>
      <c r="LW118" s="107" t="str">
        <f>IF(ISBLANK(LU6),"",LV118/LU114)</f>
        <v/>
      </c>
      <c r="LX118" s="359" t="str">
        <f>IF(ISBLANK(LU6),"",LU6)</f>
        <v/>
      </c>
      <c r="LY118" s="359"/>
      <c r="LZ118" s="360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359" t="str">
        <f>IF(ISBLANK(MB6),"",MB6)</f>
        <v/>
      </c>
      <c r="MF118" s="359"/>
      <c r="MG118" s="360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359" t="str">
        <f>IF(ISBLANK(MI6),"",MI6)</f>
        <v/>
      </c>
      <c r="MM118" s="359"/>
      <c r="MN118" s="360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359" t="str">
        <f>IF(ISBLANK(MP6),"",MP6)</f>
        <v/>
      </c>
      <c r="MT118" s="359"/>
      <c r="MU118" s="360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359" t="str">
        <f>IF(ISBLANK(MW6),"",MW6)</f>
        <v/>
      </c>
      <c r="NA118" s="359"/>
      <c r="NB118" s="360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359" t="str">
        <f>IF(ISBLANK(ND6),"",ND6)</f>
        <v/>
      </c>
      <c r="NH118" s="359"/>
      <c r="NI118" s="360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359" t="str">
        <f>IF(ISBLANK(NK6),"",NK6)</f>
        <v/>
      </c>
      <c r="NO118" s="359"/>
      <c r="NP118" s="360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359" t="str">
        <f>IF(ISBLANK(NR6),"",NR6)</f>
        <v/>
      </c>
      <c r="NV118" s="359"/>
      <c r="NW118" s="360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359" t="str">
        <f>IF(ISBLANK(NY6),"",NY6)</f>
        <v/>
      </c>
      <c r="OC118" s="359"/>
      <c r="OD118" s="360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359" t="str">
        <f>IF(ISBLANK(OF6),"",OF6)</f>
        <v/>
      </c>
      <c r="OJ118" s="359"/>
      <c r="OK118" s="360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359" t="str">
        <f>IF(ISBLANK(OM6),"",OM6)</f>
        <v/>
      </c>
      <c r="OQ118" s="359"/>
      <c r="OR118" s="360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359" t="str">
        <f>IF(ISBLANK(OT6),"",OT6)</f>
        <v/>
      </c>
      <c r="OX118" s="359"/>
      <c r="OY118" s="360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359" t="str">
        <f>IF(ISBLANK(PA6),"",PA6)</f>
        <v/>
      </c>
      <c r="PE118" s="359"/>
      <c r="PF118" s="360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359" t="str">
        <f>IF(ISBLANK(PH6),"",PH6)</f>
        <v/>
      </c>
      <c r="PL118" s="359"/>
      <c r="PM118" s="360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359" t="str">
        <f>IF(ISBLANK(PO6),"",PO6)</f>
        <v/>
      </c>
      <c r="PS118" s="359"/>
      <c r="PT118" s="360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359" t="str">
        <f>IF(ISBLANK(PV6),"",PV6)</f>
        <v/>
      </c>
      <c r="PZ118" s="359"/>
      <c r="QA118" s="360"/>
    </row>
    <row r="119" spans="1:443" ht="15" customHeight="1" x14ac:dyDescent="0.2">
      <c r="A119" s="402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359" t="str">
        <f>IF(ISBLANK(D7),"",D7)</f>
        <v>Firmino</v>
      </c>
      <c r="H119" s="359"/>
      <c r="I119" s="360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359" t="str">
        <f>IF(ISBLANK(K7),"",K7)</f>
        <v>Mané</v>
      </c>
      <c r="O119" s="359"/>
      <c r="P119" s="360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359" t="str">
        <f>IF(ISBLANK(R7),"",R7)</f>
        <v/>
      </c>
      <c r="V119" s="359"/>
      <c r="W119" s="360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359" t="str">
        <f>IF(ISBLANK(Y7),"",Y7)</f>
        <v>Fabinho</v>
      </c>
      <c r="AC119" s="359"/>
      <c r="AD119" s="360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359" t="str">
        <f>IF(ISBLANK(AF7),"",AF7)</f>
        <v>Salah</v>
      </c>
      <c r="AJ119" s="359"/>
      <c r="AK119" s="360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359" t="str">
        <f>IF(ISBLANK(AM7),"",AM7)</f>
        <v>Salah</v>
      </c>
      <c r="AQ119" s="359"/>
      <c r="AR119" s="360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359" t="str">
        <f>IF(ISBLANK(AT7),"",AT7)</f>
        <v>Origi</v>
      </c>
      <c r="AX119" s="359"/>
      <c r="AY119" s="360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359" t="str">
        <f>IF(ISBLANK(BA7),"",BA7)</f>
        <v>Salah</v>
      </c>
      <c r="BE119" s="359"/>
      <c r="BF119" s="360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359" t="str">
        <f>IF(ISBLANK(BH7),"",BH7)</f>
        <v>Mané</v>
      </c>
      <c r="BL119" s="359"/>
      <c r="BM119" s="360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359" t="str">
        <f>IF(ISBLANK(BO7),"",BO7)</f>
        <v>Salah</v>
      </c>
      <c r="BS119" s="359"/>
      <c r="BT119" s="360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359" t="str">
        <f>IF(ISBLANK(BV7),"",BV7)</f>
        <v>Firmino</v>
      </c>
      <c r="BZ119" s="359"/>
      <c r="CA119" s="360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359" t="str">
        <f>IF(ISBLANK(CC7),"",CC7)</f>
        <v>Keita</v>
      </c>
      <c r="CG119" s="359"/>
      <c r="CH119" s="360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359" t="str">
        <f>IF(ISBLANK(CJ7),"",CJ7)</f>
        <v>Jota</v>
      </c>
      <c r="CN119" s="359"/>
      <c r="CO119" s="360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359" t="str">
        <f>IF(ISBLANK(CQ7),"",CQ7)</f>
        <v>Origi</v>
      </c>
      <c r="CU119" s="359"/>
      <c r="CV119" s="360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359" t="str">
        <f>IF(ISBLANK(CX7),"",CX7)</f>
        <v>Mané</v>
      </c>
      <c r="DB119" s="359"/>
      <c r="DC119" s="360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359" t="str">
        <f>IF(ISBLANK(DE7),"",DE7)</f>
        <v>Mané</v>
      </c>
      <c r="DI119" s="359"/>
      <c r="DJ119" s="360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359" t="str">
        <f>IF(ISBLANK(DL7),"",DL7)</f>
        <v>Origi</v>
      </c>
      <c r="DP119" s="359"/>
      <c r="DQ119" s="360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359" t="str">
        <f>IF(ISBLANK(DS7),"",DS7)</f>
        <v>Jota</v>
      </c>
      <c r="DW119" s="359"/>
      <c r="DX119" s="360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359" t="str">
        <f>IF(ISBLANK(DZ7),"",DZ7)</f>
        <v>Salah</v>
      </c>
      <c r="ED119" s="359"/>
      <c r="EE119" s="360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359" t="str">
        <f>IF(ISBLANK(EG7),"",EG7)</f>
        <v>Thiago</v>
      </c>
      <c r="EK119" s="359"/>
      <c r="EL119" s="360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359" t="str">
        <f>IF(ISBLANK(EN7),"",EN7)</f>
        <v>Salah</v>
      </c>
      <c r="ER119" s="359"/>
      <c r="ES119" s="360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359" t="str">
        <f>IF(ISBLANK(EU7),"",EU7)</f>
        <v/>
      </c>
      <c r="EY119" s="359"/>
      <c r="EZ119" s="360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359" t="str">
        <f>IF(ISBLANK(FB7),"",FB7)</f>
        <v>Origi</v>
      </c>
      <c r="FF119" s="359"/>
      <c r="FG119" s="360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359" t="str">
        <f>IF(ISBLANK(FI7),"",FI7)</f>
        <v/>
      </c>
      <c r="FM119" s="359"/>
      <c r="FN119" s="360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359" t="str">
        <f>IF(ISBLANK(FP7),"",FP7)</f>
        <v>Salah</v>
      </c>
      <c r="FT119" s="359"/>
      <c r="FU119" s="360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359" t="str">
        <f>IF(ISBLANK(FW7),"",FW7)</f>
        <v>Robertson</v>
      </c>
      <c r="GA119" s="359"/>
      <c r="GB119" s="360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359" t="str">
        <f>IF(ISBLANK(GD7),"",GD7)</f>
        <v>Jota</v>
      </c>
      <c r="GH119" s="359"/>
      <c r="GI119" s="360"/>
      <c r="GJ119" s="33"/>
      <c r="GK119" s="19"/>
      <c r="GL119" s="106" t="str">
        <f>IF(ISBLANK(GK7),"",COUNTIF(Tipy!$FM$6:$FM$106,Výsledky!GN119))</f>
        <v/>
      </c>
      <c r="GM119" s="107" t="str">
        <f>IF(ISBLANK(GK7),"",GL119/GK114)</f>
        <v/>
      </c>
      <c r="GN119" s="359" t="str">
        <f>IF(ISBLANK(GK7),"",GK7)</f>
        <v/>
      </c>
      <c r="GO119" s="359"/>
      <c r="GP119" s="360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359" t="str">
        <f>IF(ISBLANK(GR7),"",GR7)</f>
        <v/>
      </c>
      <c r="GV119" s="359"/>
      <c r="GW119" s="360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359" t="str">
        <f>IF(ISBLANK(GY7),"",GY7)</f>
        <v>Salah</v>
      </c>
      <c r="HC119" s="359"/>
      <c r="HD119" s="360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359" t="str">
        <f>IF(ISBLANK(HF7),"",HF7)</f>
        <v>Fabinho</v>
      </c>
      <c r="HJ119" s="359"/>
      <c r="HK119" s="360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359" t="str">
        <f>IF(ISBLANK(HM7),"",HM7)</f>
        <v/>
      </c>
      <c r="HQ119" s="359"/>
      <c r="HR119" s="360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359" t="str">
        <f>IF(ISBLANK(HT7),"",HT7)</f>
        <v>Oxlade</v>
      </c>
      <c r="HX119" s="359"/>
      <c r="HY119" s="360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359" t="str">
        <f>IF(ISBLANK(IA7),"",IA7)</f>
        <v/>
      </c>
      <c r="IE119" s="359"/>
      <c r="IF119" s="360"/>
      <c r="IG119" s="33"/>
      <c r="IH119" s="19"/>
      <c r="II119" s="106" t="str">
        <f>IF(ISBLANK(IH7),"",COUNTIF(Tipy!$HC$6:$HC$106,Výsledky!IK119))</f>
        <v/>
      </c>
      <c r="IJ119" s="107" t="str">
        <f>IF(ISBLANK(IH7),"",II119/IH114)</f>
        <v/>
      </c>
      <c r="IK119" s="359" t="str">
        <f>IF(ISBLANK(IH7),"",IH7)</f>
        <v/>
      </c>
      <c r="IL119" s="359"/>
      <c r="IM119" s="360"/>
      <c r="IN119" s="33"/>
      <c r="IO119" s="19"/>
      <c r="IP119" s="106" t="str">
        <f>IF(ISBLANK(IO7),"",COUNTIF(Tipy!$HI$6:$HI$106,Výsledky!IR119))</f>
        <v/>
      </c>
      <c r="IQ119" s="107" t="str">
        <f>IF(ISBLANK(IO7),"",IP119/IO114)</f>
        <v/>
      </c>
      <c r="IR119" s="359" t="str">
        <f>IF(ISBLANK(IO7),"",IO7)</f>
        <v/>
      </c>
      <c r="IS119" s="359"/>
      <c r="IT119" s="360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359" t="str">
        <f>IF(ISBLANK(IV7),"",IV7)</f>
        <v/>
      </c>
      <c r="IZ119" s="359"/>
      <c r="JA119" s="360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359" t="str">
        <f>IF(ISBLANK(JC7),"",JC7)</f>
        <v/>
      </c>
      <c r="JG119" s="359"/>
      <c r="JH119" s="360"/>
      <c r="JI119" s="33"/>
      <c r="JJ119" s="19"/>
      <c r="JK119" s="106" t="str">
        <f>IF(ISBLANK(JJ7),"",COUNTIF(Tipy!$IA$6:$IA$106,Výsledky!JM119))</f>
        <v/>
      </c>
      <c r="JL119" s="107" t="str">
        <f>IF(ISBLANK(JJ7),"",JK119/JJ114)</f>
        <v/>
      </c>
      <c r="JM119" s="359" t="str">
        <f>IF(ISBLANK(JJ7),"",JJ7)</f>
        <v/>
      </c>
      <c r="JN119" s="359"/>
      <c r="JO119" s="360"/>
      <c r="JP119" s="33"/>
      <c r="JQ119" s="19"/>
      <c r="JR119" s="106" t="str">
        <f>IF(ISBLANK(JQ7),"",COUNTIF(Tipy!$IG$6:$IG$106,Výsledky!JT119))</f>
        <v/>
      </c>
      <c r="JS119" s="107" t="str">
        <f>IF(ISBLANK(JQ7),"",JR119/JQ114)</f>
        <v/>
      </c>
      <c r="JT119" s="359" t="str">
        <f>IF(ISBLANK(JQ7),"",JQ7)</f>
        <v/>
      </c>
      <c r="JU119" s="359"/>
      <c r="JV119" s="360"/>
      <c r="JW119" s="33"/>
      <c r="JX119" s="19"/>
      <c r="JY119" s="106" t="str">
        <f>IF(ISBLANK(JX7),"",COUNTIF(Tipy!$IM$6:$IM$106,Výsledky!KA119))</f>
        <v/>
      </c>
      <c r="JZ119" s="107" t="str">
        <f>IF(ISBLANK(JX7),"",JY119/JX114)</f>
        <v/>
      </c>
      <c r="KA119" s="359" t="str">
        <f>IF(ISBLANK(JX7),"",JX7)</f>
        <v/>
      </c>
      <c r="KB119" s="359"/>
      <c r="KC119" s="360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359" t="str">
        <f>IF(ISBLANK(KE7),"",KE7)</f>
        <v/>
      </c>
      <c r="KI119" s="359"/>
      <c r="KJ119" s="360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359" t="str">
        <f>IF(ISBLANK(KL7),"",KL7)</f>
        <v/>
      </c>
      <c r="KP119" s="359"/>
      <c r="KQ119" s="360"/>
      <c r="KR119" s="111"/>
      <c r="KS119" s="19"/>
      <c r="KT119" s="106" t="str">
        <f>IF(ISBLANK(KS7),"",COUNTIF(Tipy!$JE$6:$JE$106,Výsledky!KV119))</f>
        <v/>
      </c>
      <c r="KU119" s="107" t="str">
        <f>IF(ISBLANK(KS7),"",KT119/KS114)</f>
        <v/>
      </c>
      <c r="KV119" s="359" t="str">
        <f>IF(ISBLANK(KS7),"",KS7)</f>
        <v/>
      </c>
      <c r="KW119" s="359"/>
      <c r="KX119" s="360"/>
      <c r="KY119" s="33"/>
      <c r="KZ119" s="19"/>
      <c r="LA119" s="106" t="str">
        <f>IF(ISBLANK(KZ7),"",COUNTIF(Tipy!$JK$6:$JK$106,Výsledky!LC119))</f>
        <v/>
      </c>
      <c r="LB119" s="107" t="str">
        <f>IF(ISBLANK(KZ7),"",LA119/KZ114)</f>
        <v/>
      </c>
      <c r="LC119" s="359" t="str">
        <f>IF(ISBLANK(KZ7),"",KZ7)</f>
        <v/>
      </c>
      <c r="LD119" s="359"/>
      <c r="LE119" s="360"/>
      <c r="LF119" s="33"/>
      <c r="LG119" s="19"/>
      <c r="LH119" s="106" t="str">
        <f>IF(ISBLANK(LG7),"",COUNTIF(Tipy!$JQ$6:$JQ$106,Výsledky!LJ119))</f>
        <v/>
      </c>
      <c r="LI119" s="107" t="str">
        <f>IF(ISBLANK(LG7),"",LH119/LG114)</f>
        <v/>
      </c>
      <c r="LJ119" s="359" t="str">
        <f>IF(ISBLANK(LG7),"",LG7)</f>
        <v/>
      </c>
      <c r="LK119" s="359"/>
      <c r="LL119" s="360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359" t="str">
        <f>IF(ISBLANK(LN7),"",LN7)</f>
        <v/>
      </c>
      <c r="LR119" s="359"/>
      <c r="LS119" s="360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359" t="str">
        <f>IF(ISBLANK(LU7),"",LU7)</f>
        <v/>
      </c>
      <c r="LY119" s="359"/>
      <c r="LZ119" s="360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359" t="str">
        <f>IF(ISBLANK(MB7),"",MB7)</f>
        <v/>
      </c>
      <c r="MF119" s="359"/>
      <c r="MG119" s="360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359" t="str">
        <f>IF(ISBLANK(MI7),"",MI7)</f>
        <v/>
      </c>
      <c r="MM119" s="359"/>
      <c r="MN119" s="360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359" t="str">
        <f>IF(ISBLANK(MP7),"",MP7)</f>
        <v/>
      </c>
      <c r="MT119" s="359"/>
      <c r="MU119" s="360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359" t="str">
        <f>IF(ISBLANK(MW7),"",MW7)</f>
        <v/>
      </c>
      <c r="NA119" s="359"/>
      <c r="NB119" s="360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359" t="str">
        <f>IF(ISBLANK(ND7),"",ND7)</f>
        <v/>
      </c>
      <c r="NH119" s="359"/>
      <c r="NI119" s="360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359" t="str">
        <f>IF(ISBLANK(NK7),"",NK7)</f>
        <v/>
      </c>
      <c r="NO119" s="359"/>
      <c r="NP119" s="360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359" t="str">
        <f>IF(ISBLANK(NR7),"",NR7)</f>
        <v/>
      </c>
      <c r="NV119" s="359"/>
      <c r="NW119" s="360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359" t="str">
        <f>IF(ISBLANK(NY7),"",NY7)</f>
        <v/>
      </c>
      <c r="OC119" s="359"/>
      <c r="OD119" s="360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359" t="str">
        <f>IF(ISBLANK(OF7),"",OF7)</f>
        <v/>
      </c>
      <c r="OJ119" s="359"/>
      <c r="OK119" s="360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359" t="str">
        <f>IF(ISBLANK(OM7),"",OM7)</f>
        <v/>
      </c>
      <c r="OQ119" s="359"/>
      <c r="OR119" s="360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359" t="str">
        <f>IF(ISBLANK(OT7),"",OT7)</f>
        <v/>
      </c>
      <c r="OX119" s="359"/>
      <c r="OY119" s="360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359" t="str">
        <f>IF(ISBLANK(PA7),"",PA7)</f>
        <v/>
      </c>
      <c r="PE119" s="359"/>
      <c r="PF119" s="360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359" t="str">
        <f>IF(ISBLANK(PH7),"",PH7)</f>
        <v/>
      </c>
      <c r="PL119" s="359"/>
      <c r="PM119" s="360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359" t="str">
        <f>IF(ISBLANK(PO7),"",PO7)</f>
        <v/>
      </c>
      <c r="PS119" s="359"/>
      <c r="PT119" s="360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359" t="str">
        <f>IF(ISBLANK(PV7),"",PV7)</f>
        <v/>
      </c>
      <c r="PZ119" s="359"/>
      <c r="QA119" s="360"/>
    </row>
    <row r="120" spans="1:443" ht="15" customHeight="1" x14ac:dyDescent="0.2">
      <c r="A120" s="402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359" t="str">
        <f>IF(ISBLANK(D8),"",D8)</f>
        <v>Salah</v>
      </c>
      <c r="H120" s="359"/>
      <c r="I120" s="360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359" t="str">
        <f>IF(ISBLANK(K8),"",K8)</f>
        <v/>
      </c>
      <c r="O120" s="359"/>
      <c r="P120" s="360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359" t="str">
        <f>IF(ISBLANK(R8),"",R8)</f>
        <v/>
      </c>
      <c r="V120" s="359"/>
      <c r="W120" s="360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359" t="str">
        <f>IF(ISBLANK(Y8),"",Y8)</f>
        <v>Mané</v>
      </c>
      <c r="AC120" s="359"/>
      <c r="AD120" s="360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359" t="str">
        <f>IF(ISBLANK(AF8),"",AF8)</f>
        <v>Henderson</v>
      </c>
      <c r="AJ120" s="359"/>
      <c r="AK120" s="360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359" t="str">
        <f>IF(ISBLANK(AM8),"",AM8)</f>
        <v>Keita</v>
      </c>
      <c r="AQ120" s="359"/>
      <c r="AR120" s="360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359" t="str">
        <f>IF(ISBLANK(AT8),"",AT8)</f>
        <v/>
      </c>
      <c r="AX120" s="359"/>
      <c r="AY120" s="360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359" t="str">
        <f>IF(ISBLANK(BA8),"",BA8)</f>
        <v>Jones</v>
      </c>
      <c r="BE120" s="359"/>
      <c r="BF120" s="360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359" t="str">
        <f>IF(ISBLANK(BH8),"",BH8)</f>
        <v>Firmino</v>
      </c>
      <c r="BL120" s="359"/>
      <c r="BM120" s="360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359" t="str">
        <f>IF(ISBLANK(BO8),"",BO8)</f>
        <v/>
      </c>
      <c r="BS120" s="359"/>
      <c r="BT120" s="360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359" t="str">
        <f>IF(ISBLANK(BV8),"",BV8)</f>
        <v>Salah</v>
      </c>
      <c r="BZ120" s="359"/>
      <c r="CA120" s="360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359" t="str">
        <f>IF(ISBLANK(CC8),"",CC8)</f>
        <v>Griezmann</v>
      </c>
      <c r="CG120" s="359"/>
      <c r="CH120" s="360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359" t="str">
        <f>IF(ISBLANK(CJ8),"",CJ8)</f>
        <v>Salah</v>
      </c>
      <c r="CN120" s="359"/>
      <c r="CO120" s="360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359" t="str">
        <f>IF(ISBLANK(CQ8),"",CQ8)</f>
        <v/>
      </c>
      <c r="CU120" s="359"/>
      <c r="CV120" s="360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359" t="str">
        <f>IF(ISBLANK(CX8),"",CX8)</f>
        <v/>
      </c>
      <c r="DB120" s="359"/>
      <c r="DC120" s="360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359" t="str">
        <f>IF(ISBLANK(DE8),"",DE8)</f>
        <v/>
      </c>
      <c r="DI120" s="359"/>
      <c r="DJ120" s="360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359" t="str">
        <f>IF(ISBLANK(DL8),"",DL8)</f>
        <v/>
      </c>
      <c r="DP120" s="359"/>
      <c r="DQ120" s="360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359" t="str">
        <f>IF(ISBLANK(DS8),"",DS8)</f>
        <v>Salah</v>
      </c>
      <c r="DW120" s="359"/>
      <c r="DX120" s="360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359" t="str">
        <f>IF(ISBLANK(DZ8),"",DZ8)</f>
        <v/>
      </c>
      <c r="ED120" s="359"/>
      <c r="EE120" s="360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359" t="str">
        <f>IF(ISBLANK(EG8),"",EG8)</f>
        <v>van Dijk</v>
      </c>
      <c r="EK120" s="359"/>
      <c r="EL120" s="360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359" t="str">
        <f>IF(ISBLANK(EN8),"",EN8)</f>
        <v>Jota</v>
      </c>
      <c r="ER120" s="359"/>
      <c r="ES120" s="360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359" t="str">
        <f>IF(ISBLANK(EU8),"",EU8)</f>
        <v/>
      </c>
      <c r="EY120" s="359"/>
      <c r="EZ120" s="360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359" t="str">
        <f>IF(ISBLANK(FB8),"",FB8)</f>
        <v/>
      </c>
      <c r="FF120" s="359"/>
      <c r="FG120" s="360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359" t="str">
        <f>IF(ISBLANK(FI8),"",FI8)</f>
        <v/>
      </c>
      <c r="FM120" s="359"/>
      <c r="FN120" s="360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359" t="str">
        <f>IF(ISBLANK(FP8),"",FP8)</f>
        <v>TAA</v>
      </c>
      <c r="FT120" s="359"/>
      <c r="FU120" s="360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359" t="str">
        <f>IF(ISBLANK(FW8),"",FW8)</f>
        <v>Kane</v>
      </c>
      <c r="GA120" s="359"/>
      <c r="GB120" s="360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359" t="str">
        <f>IF(ISBLANK(GD8),"",GD8)</f>
        <v>Minamino</v>
      </c>
      <c r="GH120" s="359"/>
      <c r="GI120" s="360"/>
      <c r="GJ120" s="33"/>
      <c r="GK120" s="19"/>
      <c r="GL120" s="106" t="str">
        <f>IF(ISBLANK(GK8),"",COUNTIF(Tipy!$FM$6:$FM$106,Výsledky!GN120))</f>
        <v/>
      </c>
      <c r="GM120" s="107" t="str">
        <f>IF(ISBLANK(GK8),"",GL120/GK114)</f>
        <v/>
      </c>
      <c r="GN120" s="359" t="str">
        <f>IF(ISBLANK(GK8),"",GK8)</f>
        <v/>
      </c>
      <c r="GO120" s="359"/>
      <c r="GP120" s="360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359" t="str">
        <f>IF(ISBLANK(GR8),"",GR8)</f>
        <v/>
      </c>
      <c r="GV120" s="359"/>
      <c r="GW120" s="360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359" t="str">
        <f>IF(ISBLANK(GY8),"",GY8)</f>
        <v/>
      </c>
      <c r="HC120" s="359"/>
      <c r="HD120" s="360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359" t="str">
        <f>IF(ISBLANK(HF8),"",HF8)</f>
        <v>Firmino</v>
      </c>
      <c r="HJ120" s="359"/>
      <c r="HK120" s="360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359" t="str">
        <f>IF(ISBLANK(HM8),"",HM8)</f>
        <v/>
      </c>
      <c r="HQ120" s="359"/>
      <c r="HR120" s="360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359" t="str">
        <f>IF(ISBLANK(HT8),"",HT8)</f>
        <v>Minamino</v>
      </c>
      <c r="HX120" s="359"/>
      <c r="HY120" s="360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359" t="str">
        <f>IF(ISBLANK(IA8),"",IA8)</f>
        <v/>
      </c>
      <c r="IE120" s="359"/>
      <c r="IF120" s="360"/>
      <c r="IG120" s="33"/>
      <c r="IH120" s="19"/>
      <c r="II120" s="106" t="str">
        <f>IF(ISBLANK(IH8),"",COUNTIF(Tipy!$HC$6:$HC$106,Výsledky!IK120))</f>
        <v/>
      </c>
      <c r="IJ120" s="107" t="str">
        <f>IF(ISBLANK(IH8),"",II120/IH114)</f>
        <v/>
      </c>
      <c r="IK120" s="359" t="str">
        <f>IF(ISBLANK(IH8),"",IH8)</f>
        <v/>
      </c>
      <c r="IL120" s="359"/>
      <c r="IM120" s="360"/>
      <c r="IN120" s="33"/>
      <c r="IO120" s="19"/>
      <c r="IP120" s="106" t="str">
        <f>IF(ISBLANK(IO8),"",COUNTIF(Tipy!$HI$6:$HI$106,Výsledky!IR120))</f>
        <v/>
      </c>
      <c r="IQ120" s="107" t="str">
        <f>IF(ISBLANK(IO8),"",IP120/IO114)</f>
        <v/>
      </c>
      <c r="IR120" s="359" t="str">
        <f>IF(ISBLANK(IO8),"",IO8)</f>
        <v/>
      </c>
      <c r="IS120" s="359"/>
      <c r="IT120" s="360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359" t="str">
        <f>IF(ISBLANK(IV8),"",IV8)</f>
        <v/>
      </c>
      <c r="IZ120" s="359"/>
      <c r="JA120" s="360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359" t="str">
        <f>IF(ISBLANK(JC8),"",JC8)</f>
        <v/>
      </c>
      <c r="JG120" s="359"/>
      <c r="JH120" s="360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359" t="str">
        <f>IF(ISBLANK(JJ8),"",JJ8)</f>
        <v/>
      </c>
      <c r="JN120" s="359"/>
      <c r="JO120" s="360"/>
      <c r="JP120" s="33"/>
      <c r="JQ120" s="19"/>
      <c r="JR120" s="106" t="str">
        <f>IF(ISBLANK(JQ8),"",COUNTIF(Tipy!$IG$6:$IG$106,Výsledky!JT120))</f>
        <v/>
      </c>
      <c r="JS120" s="107" t="str">
        <f>IF(ISBLANK(JQ8),"",JR120/JQ114)</f>
        <v/>
      </c>
      <c r="JT120" s="359" t="str">
        <f>IF(ISBLANK(JQ8),"",JQ8)</f>
        <v/>
      </c>
      <c r="JU120" s="359"/>
      <c r="JV120" s="360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359" t="str">
        <f>IF(ISBLANK(JX8),"",JX8)</f>
        <v/>
      </c>
      <c r="KB120" s="359"/>
      <c r="KC120" s="360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359" t="str">
        <f>IF(ISBLANK(KE8),"",KE8)</f>
        <v/>
      </c>
      <c r="KI120" s="359"/>
      <c r="KJ120" s="360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359" t="str">
        <f>IF(ISBLANK(KL8),"",KL8)</f>
        <v/>
      </c>
      <c r="KP120" s="359"/>
      <c r="KQ120" s="360"/>
      <c r="KR120" s="111"/>
      <c r="KS120" s="19"/>
      <c r="KT120" s="106" t="str">
        <f>IF(ISBLANK(KS8),"",COUNTIF(Tipy!$JE$6:$JE$106,Výsledky!KV120))</f>
        <v/>
      </c>
      <c r="KU120" s="107" t="str">
        <f>IF(ISBLANK(KS8),"",KT120/KS114)</f>
        <v/>
      </c>
      <c r="KV120" s="359" t="str">
        <f>IF(ISBLANK(KS8),"",KS8)</f>
        <v/>
      </c>
      <c r="KW120" s="359"/>
      <c r="KX120" s="360"/>
      <c r="KY120" s="33"/>
      <c r="KZ120" s="19"/>
      <c r="LA120" s="106" t="str">
        <f>IF(ISBLANK(KZ8),"",COUNTIF(Tipy!$JK$6:$JK$106,Výsledky!LC120))</f>
        <v/>
      </c>
      <c r="LB120" s="107" t="str">
        <f>IF(ISBLANK(KZ8),"",LA120/KZ114)</f>
        <v/>
      </c>
      <c r="LC120" s="359" t="str">
        <f>IF(ISBLANK(KZ8),"",KZ8)</f>
        <v/>
      </c>
      <c r="LD120" s="359"/>
      <c r="LE120" s="360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359" t="str">
        <f>IF(ISBLANK(LG8),"",LG8)</f>
        <v/>
      </c>
      <c r="LK120" s="359"/>
      <c r="LL120" s="360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359" t="str">
        <f>IF(ISBLANK(LN8),"",LN8)</f>
        <v/>
      </c>
      <c r="LR120" s="359"/>
      <c r="LS120" s="360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359" t="str">
        <f>IF(ISBLANK(LU8),"",LU8)</f>
        <v/>
      </c>
      <c r="LY120" s="359"/>
      <c r="LZ120" s="360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359" t="str">
        <f>IF(ISBLANK(MB8),"",MB8)</f>
        <v/>
      </c>
      <c r="MF120" s="359"/>
      <c r="MG120" s="360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359" t="str">
        <f>IF(ISBLANK(MI8),"",MI8)</f>
        <v/>
      </c>
      <c r="MM120" s="359"/>
      <c r="MN120" s="360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359" t="str">
        <f>IF(ISBLANK(MP8),"",MP8)</f>
        <v/>
      </c>
      <c r="MT120" s="359"/>
      <c r="MU120" s="360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359" t="str">
        <f>IF(ISBLANK(MW8),"",MW8)</f>
        <v/>
      </c>
      <c r="NA120" s="359"/>
      <c r="NB120" s="360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359" t="str">
        <f>IF(ISBLANK(ND8),"",ND8)</f>
        <v/>
      </c>
      <c r="NH120" s="359"/>
      <c r="NI120" s="360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359" t="str">
        <f>IF(ISBLANK(NK8),"",NK8)</f>
        <v/>
      </c>
      <c r="NO120" s="359"/>
      <c r="NP120" s="360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359" t="str">
        <f>IF(ISBLANK(NR8),"",NR8)</f>
        <v/>
      </c>
      <c r="NV120" s="359"/>
      <c r="NW120" s="360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359" t="str">
        <f>IF(ISBLANK(NY8),"",NY8)</f>
        <v/>
      </c>
      <c r="OC120" s="359"/>
      <c r="OD120" s="360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359" t="str">
        <f>IF(ISBLANK(OF8),"",OF8)</f>
        <v/>
      </c>
      <c r="OJ120" s="359"/>
      <c r="OK120" s="360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359" t="str">
        <f>IF(ISBLANK(OM8),"",OM8)</f>
        <v/>
      </c>
      <c r="OQ120" s="359"/>
      <c r="OR120" s="360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359" t="str">
        <f>IF(ISBLANK(OT8),"",OT8)</f>
        <v/>
      </c>
      <c r="OX120" s="359"/>
      <c r="OY120" s="360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359" t="str">
        <f>IF(ISBLANK(PA8),"",PA8)</f>
        <v/>
      </c>
      <c r="PE120" s="359"/>
      <c r="PF120" s="360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359" t="str">
        <f>IF(ISBLANK(PH8),"",PH8)</f>
        <v/>
      </c>
      <c r="PL120" s="359"/>
      <c r="PM120" s="360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359" t="str">
        <f>IF(ISBLANK(PO8),"",PO8)</f>
        <v/>
      </c>
      <c r="PS120" s="359"/>
      <c r="PT120" s="360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359" t="str">
        <f>IF(ISBLANK(PV8),"",PV8)</f>
        <v/>
      </c>
      <c r="PZ120" s="359"/>
      <c r="QA120" s="360"/>
    </row>
    <row r="121" spans="1:443" ht="15" customHeight="1" x14ac:dyDescent="0.2">
      <c r="A121" s="402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359" t="str">
        <f>IF(ISBLANK(D9),"",D9)</f>
        <v/>
      </c>
      <c r="H121" s="359"/>
      <c r="I121" s="360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359" t="str">
        <f>IF(ISBLANK(K9),"",K9)</f>
        <v/>
      </c>
      <c r="O121" s="359"/>
      <c r="P121" s="360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359" t="str">
        <f>IF(ISBLANK(R9),"",R9)</f>
        <v/>
      </c>
      <c r="V121" s="359"/>
      <c r="W121" s="360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359" t="str">
        <f>IF(ISBLANK(Y9),"",Y9)</f>
        <v/>
      </c>
      <c r="AC121" s="359"/>
      <c r="AD121" s="360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359" t="str">
        <f>IF(ISBLANK(AF9),"",AF9)</f>
        <v/>
      </c>
      <c r="AJ121" s="359"/>
      <c r="AK121" s="360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359" t="str">
        <f>IF(ISBLANK(AM9),"",AM9)</f>
        <v/>
      </c>
      <c r="AQ121" s="359"/>
      <c r="AR121" s="360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359" t="str">
        <f>IF(ISBLANK(AT9),"",AT9)</f>
        <v/>
      </c>
      <c r="AX121" s="359"/>
      <c r="AY121" s="360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359" t="str">
        <f>IF(ISBLANK(BA9),"",BA9)</f>
        <v/>
      </c>
      <c r="BE121" s="359"/>
      <c r="BF121" s="360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359" t="str">
        <f>IF(ISBLANK(BH9),"",BH9)</f>
        <v/>
      </c>
      <c r="BL121" s="359"/>
      <c r="BM121" s="360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359" t="str">
        <f>IF(ISBLANK(BO9),"",BO9)</f>
        <v/>
      </c>
      <c r="BS121" s="359"/>
      <c r="BT121" s="360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359" t="str">
        <f>IF(ISBLANK(BV9),"",BV9)</f>
        <v/>
      </c>
      <c r="BZ121" s="359"/>
      <c r="CA121" s="360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359" t="str">
        <f>IF(ISBLANK(CC9),"",CC9)</f>
        <v/>
      </c>
      <c r="CG121" s="359"/>
      <c r="CH121" s="360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359" t="str">
        <f>IF(ISBLANK(CJ9),"",CJ9)</f>
        <v/>
      </c>
      <c r="CN121" s="359"/>
      <c r="CO121" s="360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359" t="str">
        <f>IF(ISBLANK(CQ9),"",CQ9)</f>
        <v/>
      </c>
      <c r="CU121" s="359"/>
      <c r="CV121" s="360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359" t="str">
        <f>IF(ISBLANK(CX9),"",CX9)</f>
        <v/>
      </c>
      <c r="DB121" s="359"/>
      <c r="DC121" s="360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359" t="str">
        <f>IF(ISBLANK(DE9),"",DE9)</f>
        <v/>
      </c>
      <c r="DI121" s="359"/>
      <c r="DJ121" s="360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359" t="str">
        <f>IF(ISBLANK(DL9),"",DL9)</f>
        <v/>
      </c>
      <c r="DP121" s="359"/>
      <c r="DQ121" s="360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359" t="str">
        <f>IF(ISBLANK(DS9),"",DS9)</f>
        <v>Minamino</v>
      </c>
      <c r="DW121" s="359"/>
      <c r="DX121" s="360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359" t="str">
        <f>IF(ISBLANK(DZ9),"",DZ9)</f>
        <v/>
      </c>
      <c r="ED121" s="359"/>
      <c r="EE121" s="360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359" t="str">
        <f>IF(ISBLANK(EG9),"",EG9)</f>
        <v/>
      </c>
      <c r="EK121" s="359"/>
      <c r="EL121" s="360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359" t="str">
        <f>IF(ISBLANK(EN9),"",EN9)</f>
        <v/>
      </c>
      <c r="ER121" s="359"/>
      <c r="ES121" s="360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359" t="str">
        <f>IF(ISBLANK(EU9),"",EU9)</f>
        <v/>
      </c>
      <c r="EY121" s="359"/>
      <c r="EZ121" s="360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359" t="str">
        <f>IF(ISBLANK(FB9),"",FB9)</f>
        <v/>
      </c>
      <c r="FF121" s="359"/>
      <c r="FG121" s="360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359" t="str">
        <f>IF(ISBLANK(FI9),"",FI9)</f>
        <v/>
      </c>
      <c r="FM121" s="359"/>
      <c r="FN121" s="360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359" t="str">
        <f>IF(ISBLANK(FP9),"",FP9)</f>
        <v/>
      </c>
      <c r="FT121" s="359"/>
      <c r="FU121" s="360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359" t="str">
        <f>IF(ISBLANK(FW9),"",FW9)</f>
        <v/>
      </c>
      <c r="GA121" s="359"/>
      <c r="GB121" s="360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359" t="str">
        <f>IF(ISBLANK(GD9),"",GD9)</f>
        <v>Vardy</v>
      </c>
      <c r="GH121" s="359"/>
      <c r="GI121" s="360"/>
      <c r="GJ121" s="33"/>
      <c r="GK121" s="19"/>
      <c r="GL121" s="106" t="str">
        <f>IF(ISBLANK(GK9),"",COUNTIF(Tipy!$FM$6:$FM$106,Výsledky!GN121))</f>
        <v/>
      </c>
      <c r="GM121" s="107" t="str">
        <f>IF(ISBLANK(GK9),"",GL121/GK114)</f>
        <v/>
      </c>
      <c r="GN121" s="359" t="str">
        <f>IF(ISBLANK(GK9),"",GK9)</f>
        <v/>
      </c>
      <c r="GO121" s="359"/>
      <c r="GP121" s="360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359" t="str">
        <f>IF(ISBLANK(GR9),"",GR9)</f>
        <v/>
      </c>
      <c r="GV121" s="359"/>
      <c r="GW121" s="360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359" t="str">
        <f>IF(ISBLANK(GY9),"",GY9)</f>
        <v/>
      </c>
      <c r="HC121" s="359"/>
      <c r="HD121" s="360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359" t="str">
        <f>IF(ISBLANK(HF9),"",HF9)</f>
        <v/>
      </c>
      <c r="HJ121" s="359"/>
      <c r="HK121" s="360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359" t="str">
        <f>IF(ISBLANK(HM9),"",HM9)</f>
        <v/>
      </c>
      <c r="HQ121" s="359"/>
      <c r="HR121" s="360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359" t="str">
        <f>IF(ISBLANK(HT9),"",HT9)</f>
        <v/>
      </c>
      <c r="HX121" s="359"/>
      <c r="HY121" s="360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359" t="str">
        <f>IF(ISBLANK(IA9),"",IA9)</f>
        <v/>
      </c>
      <c r="IE121" s="359"/>
      <c r="IF121" s="360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359" t="str">
        <f>IF(ISBLANK(IH9),"",IH9)</f>
        <v/>
      </c>
      <c r="IL121" s="359"/>
      <c r="IM121" s="360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359" t="str">
        <f>IF(ISBLANK(IO9),"",IO9)</f>
        <v/>
      </c>
      <c r="IS121" s="359"/>
      <c r="IT121" s="360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359" t="str">
        <f>IF(ISBLANK(IV9),"",IV9)</f>
        <v/>
      </c>
      <c r="IZ121" s="359"/>
      <c r="JA121" s="360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359" t="str">
        <f>IF(ISBLANK(JC9),"",JC9)</f>
        <v/>
      </c>
      <c r="JG121" s="359"/>
      <c r="JH121" s="360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359" t="str">
        <f>IF(ISBLANK(JJ9),"",JJ9)</f>
        <v/>
      </c>
      <c r="JN121" s="359"/>
      <c r="JO121" s="360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359" t="str">
        <f>IF(ISBLANK(JQ9),"",JQ9)</f>
        <v/>
      </c>
      <c r="JU121" s="359"/>
      <c r="JV121" s="360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359" t="str">
        <f>IF(ISBLANK(JX9),"",JX9)</f>
        <v/>
      </c>
      <c r="KB121" s="359"/>
      <c r="KC121" s="360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359" t="str">
        <f>IF(ISBLANK(KE9),"",KE9)</f>
        <v/>
      </c>
      <c r="KI121" s="359"/>
      <c r="KJ121" s="360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359" t="str">
        <f>IF(ISBLANK(KL9),"",KL9)</f>
        <v/>
      </c>
      <c r="KP121" s="359"/>
      <c r="KQ121" s="360"/>
      <c r="KR121" s="111"/>
      <c r="KS121" s="19"/>
      <c r="KT121" s="106" t="str">
        <f>IF(ISBLANK(KS9),"",COUNTIF(Tipy!$JE$6:$JE$106,Výsledky!KV121))</f>
        <v/>
      </c>
      <c r="KU121" s="107" t="str">
        <f>IF(ISBLANK(KS9),"",KT121/KS114)</f>
        <v/>
      </c>
      <c r="KV121" s="359" t="str">
        <f>IF(ISBLANK(KS9),"",KS9)</f>
        <v/>
      </c>
      <c r="KW121" s="359"/>
      <c r="KX121" s="360"/>
      <c r="KY121" s="33"/>
      <c r="KZ121" s="19"/>
      <c r="LA121" s="106" t="str">
        <f>IF(ISBLANK(KZ9),"",COUNTIF(Tipy!$JK$6:$JK$106,Výsledky!LC121))</f>
        <v/>
      </c>
      <c r="LB121" s="107" t="str">
        <f>IF(ISBLANK(KZ9),"",LA121/KZ114)</f>
        <v/>
      </c>
      <c r="LC121" s="359" t="str">
        <f>IF(ISBLANK(KZ9),"",KZ9)</f>
        <v/>
      </c>
      <c r="LD121" s="359"/>
      <c r="LE121" s="360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359" t="str">
        <f>IF(ISBLANK(LG9),"",LG9)</f>
        <v/>
      </c>
      <c r="LK121" s="359"/>
      <c r="LL121" s="360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359" t="str">
        <f>IF(ISBLANK(LN9),"",LN9)</f>
        <v/>
      </c>
      <c r="LR121" s="359"/>
      <c r="LS121" s="360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359" t="str">
        <f>IF(ISBLANK(LU9),"",LU9)</f>
        <v/>
      </c>
      <c r="LY121" s="359"/>
      <c r="LZ121" s="360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359" t="str">
        <f>IF(ISBLANK(MB9),"",MB9)</f>
        <v/>
      </c>
      <c r="MF121" s="359"/>
      <c r="MG121" s="360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359" t="str">
        <f>IF(ISBLANK(MI9),"",MI9)</f>
        <v/>
      </c>
      <c r="MM121" s="359"/>
      <c r="MN121" s="360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359" t="str">
        <f>IF(ISBLANK(MP9),"",MP9)</f>
        <v/>
      </c>
      <c r="MT121" s="359"/>
      <c r="MU121" s="360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359" t="str">
        <f>IF(ISBLANK(MW9),"",MW9)</f>
        <v/>
      </c>
      <c r="NA121" s="359"/>
      <c r="NB121" s="360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359" t="str">
        <f>IF(ISBLANK(ND9),"",ND9)</f>
        <v/>
      </c>
      <c r="NH121" s="359"/>
      <c r="NI121" s="360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359" t="str">
        <f>IF(ISBLANK(NK9),"",NK9)</f>
        <v/>
      </c>
      <c r="NO121" s="359"/>
      <c r="NP121" s="360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359" t="str">
        <f>IF(ISBLANK(NR9),"",NR9)</f>
        <v/>
      </c>
      <c r="NV121" s="359"/>
      <c r="NW121" s="360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359" t="str">
        <f>IF(ISBLANK(NY9),"",NY9)</f>
        <v/>
      </c>
      <c r="OC121" s="359"/>
      <c r="OD121" s="360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359" t="str">
        <f>IF(ISBLANK(OF9),"",OF9)</f>
        <v/>
      </c>
      <c r="OJ121" s="359"/>
      <c r="OK121" s="360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359" t="str">
        <f>IF(ISBLANK(OM9),"",OM9)</f>
        <v/>
      </c>
      <c r="OQ121" s="359"/>
      <c r="OR121" s="360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359" t="str">
        <f>IF(ISBLANK(OT9),"",OT9)</f>
        <v/>
      </c>
      <c r="OX121" s="359"/>
      <c r="OY121" s="360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359" t="str">
        <f>IF(ISBLANK(PA9),"",PA9)</f>
        <v/>
      </c>
      <c r="PE121" s="359"/>
      <c r="PF121" s="360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359" t="str">
        <f>IF(ISBLANK(PH9),"",PH9)</f>
        <v/>
      </c>
      <c r="PL121" s="359"/>
      <c r="PM121" s="360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359" t="str">
        <f>IF(ISBLANK(PO9),"",PO9)</f>
        <v/>
      </c>
      <c r="PS121" s="359"/>
      <c r="PT121" s="360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359" t="str">
        <f>IF(ISBLANK(PV9),"",PV9)</f>
        <v/>
      </c>
      <c r="PZ121" s="359"/>
      <c r="QA121" s="360"/>
    </row>
    <row r="122" spans="1:443" ht="15" customHeight="1" x14ac:dyDescent="0.2">
      <c r="A122" s="402"/>
      <c r="B122" s="55" t="s">
        <v>270</v>
      </c>
      <c r="C122" s="54"/>
      <c r="D122" s="358">
        <f>COUNTIF(G12:G112,"=10")</f>
        <v>10</v>
      </c>
      <c r="E122" s="358"/>
      <c r="F122" s="356">
        <f>D122/D114</f>
        <v>0.11363636363636363</v>
      </c>
      <c r="G122" s="356"/>
      <c r="H122" s="34"/>
      <c r="I122" s="56"/>
      <c r="J122" s="33"/>
      <c r="K122" s="358">
        <f>COUNTIF(N12:N112,"=10")</f>
        <v>15</v>
      </c>
      <c r="L122" s="358"/>
      <c r="M122" s="356">
        <f>K122/K114</f>
        <v>0.189873417721519</v>
      </c>
      <c r="N122" s="356"/>
      <c r="O122" s="34"/>
      <c r="P122" s="56"/>
      <c r="Q122" s="33"/>
      <c r="R122" s="358">
        <f>IF(ISBLANK(W3),"",COUNTIF(U12:U112,"=10"))</f>
        <v>0</v>
      </c>
      <c r="S122" s="358"/>
      <c r="T122" s="356">
        <f>IF(ISBLANK(W3),"",R122/R114)</f>
        <v>0</v>
      </c>
      <c r="U122" s="356"/>
      <c r="V122" s="34"/>
      <c r="W122" s="56"/>
      <c r="X122" s="33"/>
      <c r="Y122" s="358">
        <f>IF(ISBLANK(AD3),"",COUNTIF(AB12:AB112,"=10"))</f>
        <v>23</v>
      </c>
      <c r="Z122" s="358"/>
      <c r="AA122" s="356">
        <f>IF(ISBLANK(AD3),"",Y122/Y114)</f>
        <v>0.32857142857142857</v>
      </c>
      <c r="AB122" s="356"/>
      <c r="AC122" s="79"/>
      <c r="AD122" s="56"/>
      <c r="AE122" s="33"/>
      <c r="AF122" s="358">
        <f>IF(ISBLANK(AK3),"",COUNTIF(AI12:AI112,"=10"))</f>
        <v>20</v>
      </c>
      <c r="AG122" s="358"/>
      <c r="AH122" s="356">
        <f>IF(ISBLANK(AK3),"",AF122/AF114)</f>
        <v>0.36363636363636365</v>
      </c>
      <c r="AI122" s="356"/>
      <c r="AJ122" s="79"/>
      <c r="AK122" s="56"/>
      <c r="AL122" s="33"/>
      <c r="AM122" s="358">
        <f>IF(ISBLANK(AR3),"",COUNTIF(AP12:AP112,"=10"))</f>
        <v>1</v>
      </c>
      <c r="AN122" s="358"/>
      <c r="AO122" s="356">
        <f>IF(ISBLANK(AR3),"",AM122/AM114)</f>
        <v>1.6393442622950821E-2</v>
      </c>
      <c r="AP122" s="356"/>
      <c r="AQ122" s="79"/>
      <c r="AR122" s="56"/>
      <c r="AS122" s="33"/>
      <c r="AT122" s="358">
        <f>IF(ISBLANK(AY3),"",COUNTIF(AW12:AW112,"=10"))</f>
        <v>29</v>
      </c>
      <c r="AU122" s="358"/>
      <c r="AV122" s="356">
        <f>IF(ISBLANK(AY3),"",AT122/AT114)</f>
        <v>0.42028985507246375</v>
      </c>
      <c r="AW122" s="356"/>
      <c r="AX122" s="135"/>
      <c r="AY122" s="56"/>
      <c r="AZ122" s="33"/>
      <c r="BA122" s="358">
        <f>IF(ISBLANK(BF3),"",COUNTIF(BD12:BD112,"=10"))</f>
        <v>16</v>
      </c>
      <c r="BB122" s="358"/>
      <c r="BC122" s="356">
        <f>IF(ISBLANK(BF3),"",BA122/BA114)</f>
        <v>0.26229508196721313</v>
      </c>
      <c r="BD122" s="356"/>
      <c r="BE122" s="135"/>
      <c r="BF122" s="56"/>
      <c r="BG122" s="33"/>
      <c r="BH122" s="358">
        <f>IF(ISBLANK(BM3),"",COUNTIF(BK12:BK112,"=10"))</f>
        <v>2</v>
      </c>
      <c r="BI122" s="358"/>
      <c r="BJ122" s="356">
        <f>IF(ISBLANK(BM3),"",BH122/BH114)</f>
        <v>2.8985507246376812E-2</v>
      </c>
      <c r="BK122" s="356"/>
      <c r="BL122" s="135"/>
      <c r="BM122" s="56"/>
      <c r="BN122" s="33"/>
      <c r="BO122" s="358">
        <f>IF(ISBLANK(BT3),"",COUNTIF(BR12:BR112,"=10"))</f>
        <v>25</v>
      </c>
      <c r="BP122" s="358"/>
      <c r="BQ122" s="356">
        <f>IF(ISBLANK(BT3),"",BO122/BO114)</f>
        <v>0.37878787878787878</v>
      </c>
      <c r="BR122" s="356"/>
      <c r="BS122" s="135"/>
      <c r="BT122" s="56"/>
      <c r="BU122" s="33"/>
      <c r="BV122" s="358">
        <f>IF(ISBLANK(CA3),"",COUNTIF(BY12:BY112,"=10"))</f>
        <v>12</v>
      </c>
      <c r="BW122" s="358"/>
      <c r="BX122" s="356">
        <f>IF(ISBLANK(CA3),"",BV122/BV114)</f>
        <v>0.1875</v>
      </c>
      <c r="BY122" s="356"/>
      <c r="BZ122" s="135"/>
      <c r="CA122" s="56"/>
      <c r="CB122" s="33"/>
      <c r="CC122" s="358">
        <f>IF(ISBLANK(CH3),"",COUNTIF(CF12:CF112,"=10"))</f>
        <v>4</v>
      </c>
      <c r="CD122" s="358"/>
      <c r="CE122" s="356">
        <f>IF(ISBLANK(CH3),"",CC122/CC114)</f>
        <v>6.3492063492063489E-2</v>
      </c>
      <c r="CF122" s="356"/>
      <c r="CG122" s="135"/>
      <c r="CH122" s="56"/>
      <c r="CI122" s="33"/>
      <c r="CJ122" s="358">
        <f>IF(ISBLANK(CO3),"",COUNTIF(CM12:CM112,"=10"))</f>
        <v>44</v>
      </c>
      <c r="CK122" s="358"/>
      <c r="CL122" s="356">
        <f>IF(ISBLANK(CO3),"",CJ122/CJ114)</f>
        <v>0.67692307692307696</v>
      </c>
      <c r="CM122" s="356"/>
      <c r="CN122" s="135"/>
      <c r="CO122" s="56"/>
      <c r="CP122" s="33"/>
      <c r="CQ122" s="358">
        <f>IF(ISBLANK(CV3),"",COUNTIF(CT12:CT112,"=10"))</f>
        <v>5</v>
      </c>
      <c r="CR122" s="358"/>
      <c r="CS122" s="356">
        <f>IF(ISBLANK(CV3),"",CQ122/CQ114)</f>
        <v>7.8125E-2</v>
      </c>
      <c r="CT122" s="356"/>
      <c r="CU122" s="135"/>
      <c r="CV122" s="56"/>
      <c r="CW122" s="33"/>
      <c r="CX122" s="358">
        <f>IF(ISBLANK(DC3),"",COUNTIF(DA12:DA112,"=10"))</f>
        <v>20</v>
      </c>
      <c r="CY122" s="358"/>
      <c r="CZ122" s="356">
        <f>IF(ISBLANK(DC3),"",CX122/CX114)</f>
        <v>0.31746031746031744</v>
      </c>
      <c r="DA122" s="356"/>
      <c r="DB122" s="135"/>
      <c r="DC122" s="56"/>
      <c r="DD122" s="33"/>
      <c r="DE122" s="358">
        <f>IF(ISBLANK(DJ3),"",COUNTIF(DH12:DH112,"=10"))</f>
        <v>20</v>
      </c>
      <c r="DF122" s="358"/>
      <c r="DG122" s="356">
        <f>IF(ISBLANK(DJ3),"",DE122/DE114)</f>
        <v>0.33898305084745761</v>
      </c>
      <c r="DH122" s="356"/>
      <c r="DI122" s="135"/>
      <c r="DJ122" s="56"/>
      <c r="DK122" s="33"/>
      <c r="DL122" s="358">
        <f>IF(ISBLANK(DQ3),"",COUNTIF(DO12:DO112,"=10"))</f>
        <v>40</v>
      </c>
      <c r="DM122" s="358"/>
      <c r="DN122" s="356">
        <f>IF(ISBLANK(DQ3),"",DL122/DL114)</f>
        <v>0.65573770491803274</v>
      </c>
      <c r="DO122" s="356"/>
      <c r="DP122" s="135"/>
      <c r="DQ122" s="56"/>
      <c r="DR122" s="33"/>
      <c r="DS122" s="358">
        <f>IF(ISBLANK(DX3),"",COUNTIF(DV12:DV112,"=10"))</f>
        <v>36</v>
      </c>
      <c r="DT122" s="358"/>
      <c r="DU122" s="356">
        <f>IF(ISBLANK(DX3),"",DS122/DS114)</f>
        <v>0.6</v>
      </c>
      <c r="DV122" s="356"/>
      <c r="DW122" s="135"/>
      <c r="DX122" s="56"/>
      <c r="DY122" s="33"/>
      <c r="DZ122" s="358">
        <f>IF(ISBLANK(EE3),"",COUNTIF(EC12:EC112,"=10"))</f>
        <v>3</v>
      </c>
      <c r="EA122" s="358"/>
      <c r="EB122" s="356">
        <f>IF(ISBLANK(EE3),"",DZ122/DZ114)</f>
        <v>5.0847457627118647E-2</v>
      </c>
      <c r="EC122" s="356"/>
      <c r="ED122" s="135"/>
      <c r="EE122" s="56"/>
      <c r="EF122" s="33"/>
      <c r="EG122" s="358">
        <f>IF(ISBLANK(EL3),"",COUNTIF(EJ12:EJ112,"=10"))</f>
        <v>39</v>
      </c>
      <c r="EH122" s="358"/>
      <c r="EI122" s="356">
        <f>IF(ISBLANK(EL3),"",EG122/EG114)</f>
        <v>0.66101694915254239</v>
      </c>
      <c r="EJ122" s="356"/>
      <c r="EK122" s="135"/>
      <c r="EL122" s="56"/>
      <c r="EM122" s="33"/>
      <c r="EN122" s="358">
        <f>IF(ISBLANK(ES3),"",COUNTIF(EQ12:EQ112,"=10"))</f>
        <v>9</v>
      </c>
      <c r="EO122" s="358"/>
      <c r="EP122" s="356">
        <f>IF(ISBLANK(ES3),"",EN122/EN114)</f>
        <v>0.15</v>
      </c>
      <c r="EQ122" s="356"/>
      <c r="ER122" s="135"/>
      <c r="ES122" s="56"/>
      <c r="ET122" s="33"/>
      <c r="EU122" s="358">
        <f>IF(ISBLANK(EZ3),"",COUNTIF(EX12:EX112,"=10"))</f>
        <v>10</v>
      </c>
      <c r="EV122" s="358"/>
      <c r="EW122" s="356">
        <f>IF(ISBLANK(EZ3),"",EU122/EU114)</f>
        <v>0.18181818181818182</v>
      </c>
      <c r="EX122" s="356"/>
      <c r="EY122" s="135"/>
      <c r="EZ122" s="56"/>
      <c r="FA122" s="33"/>
      <c r="FB122" s="358">
        <f>IF(ISBLANK(FG3),"",COUNTIF(FE12:FE112,"=10"))</f>
        <v>12</v>
      </c>
      <c r="FC122" s="358"/>
      <c r="FD122" s="356">
        <f>IF(ISBLANK(FG3),"",FB122/FB114)</f>
        <v>0.20689655172413793</v>
      </c>
      <c r="FE122" s="356"/>
      <c r="FF122" s="135"/>
      <c r="FG122" s="56"/>
      <c r="FH122" s="33"/>
      <c r="FI122" s="358">
        <f>IF(ISBLANK(FN3),"",COUNTIF(FL12:FL112,"=10"))</f>
        <v>0</v>
      </c>
      <c r="FJ122" s="358"/>
      <c r="FK122" s="356">
        <f>IF(ISBLANK(FN3),"",FI122/FI114)</f>
        <v>0</v>
      </c>
      <c r="FL122" s="356"/>
      <c r="FM122" s="135"/>
      <c r="FN122" s="56"/>
      <c r="FO122" s="33"/>
      <c r="FP122" s="358">
        <f>IF(ISBLANK(FU3),"",COUNTIF(FS12:FS112,"=10"))</f>
        <v>8</v>
      </c>
      <c r="FQ122" s="358"/>
      <c r="FR122" s="356">
        <f>IF(ISBLANK(FU3),"",FP122/FP114)</f>
        <v>0.14035087719298245</v>
      </c>
      <c r="FS122" s="356"/>
      <c r="FT122" s="135"/>
      <c r="FU122" s="56"/>
      <c r="FV122" s="33"/>
      <c r="FW122" s="358">
        <f>IF(ISBLANK(GB3),"",COUNTIF(FZ12:FZ112,"=10"))</f>
        <v>18</v>
      </c>
      <c r="FX122" s="358"/>
      <c r="FY122" s="356">
        <f>IF(ISBLANK(GB3),"",FW122/FW114)</f>
        <v>0.36734693877551022</v>
      </c>
      <c r="FZ122" s="356"/>
      <c r="GA122" s="135"/>
      <c r="GB122" s="56"/>
      <c r="GC122" s="33"/>
      <c r="GD122" s="358">
        <f>IF(ISBLANK(GI3),"",COUNTIF(GG12:GG112,"=10"))</f>
        <v>10</v>
      </c>
      <c r="GE122" s="358"/>
      <c r="GF122" s="356">
        <f>IF(ISBLANK(GI3),"",GD122/GD114)</f>
        <v>0.2</v>
      </c>
      <c r="GG122" s="356"/>
      <c r="GH122" s="135"/>
      <c r="GI122" s="56"/>
      <c r="GJ122" s="33"/>
      <c r="GK122" s="358" t="str">
        <f>IF(ISBLANK(GP3),"",COUNTIF(GN12:GN112,"=10"))</f>
        <v/>
      </c>
      <c r="GL122" s="358"/>
      <c r="GM122" s="356" t="str">
        <f>IF(ISBLANK(GP3),"",GK122/GK114)</f>
        <v/>
      </c>
      <c r="GN122" s="356"/>
      <c r="GO122" s="135"/>
      <c r="GP122" s="56"/>
      <c r="GQ122" s="33"/>
      <c r="GR122" s="358">
        <f>IF(ISBLANK(GW3),"",COUNTIF(GU12:GU112,"=10"))</f>
        <v>0</v>
      </c>
      <c r="GS122" s="358"/>
      <c r="GT122" s="356">
        <f>IF(ISBLANK(GW3),"",GR122/GR114)</f>
        <v>0</v>
      </c>
      <c r="GU122" s="356"/>
      <c r="GV122" s="135"/>
      <c r="GW122" s="56"/>
      <c r="GX122" s="33"/>
      <c r="GY122" s="358">
        <f>IF(ISBLANK(HD3),"",COUNTIF(HB12:HB112,"=10"))</f>
        <v>16</v>
      </c>
      <c r="GZ122" s="358"/>
      <c r="HA122" s="356">
        <f>IF(ISBLANK(HD3),"",GY122/GY114)</f>
        <v>0.33333333333333331</v>
      </c>
      <c r="HB122" s="356"/>
      <c r="HC122" s="135"/>
      <c r="HD122" s="56"/>
      <c r="HE122" s="33"/>
      <c r="HF122" s="358">
        <f>IF(ISBLANK(HK3),"",COUNTIF(HI12:HI112,"=10"))</f>
        <v>4</v>
      </c>
      <c r="HG122" s="358"/>
      <c r="HH122" s="356">
        <f>IF(ISBLANK(HK3),"",HF122/HF114)</f>
        <v>8.5106382978723402E-2</v>
      </c>
      <c r="HI122" s="356"/>
      <c r="HJ122" s="135"/>
      <c r="HK122" s="56"/>
      <c r="HL122" s="33"/>
      <c r="HM122" s="358">
        <f>IF(ISBLANK(HR3),"",COUNTIF(HP12:HP112,"=10"))</f>
        <v>0</v>
      </c>
      <c r="HN122" s="358"/>
      <c r="HO122" s="356">
        <f>IF(ISBLANK(HR3),"",HM122/HM114)</f>
        <v>0</v>
      </c>
      <c r="HP122" s="356"/>
      <c r="HQ122" s="135"/>
      <c r="HR122" s="56"/>
      <c r="HS122" s="33"/>
      <c r="HT122" s="358">
        <f>IF(ISBLANK(HY3),"",COUNTIF(HW12:HW112,"=10"))</f>
        <v>33</v>
      </c>
      <c r="HU122" s="358"/>
      <c r="HV122" s="356">
        <f>IF(ISBLANK(HY3),"",HT122/HT114)</f>
        <v>0.71739130434782605</v>
      </c>
      <c r="HW122" s="356"/>
      <c r="HX122" s="135"/>
      <c r="HY122" s="56"/>
      <c r="HZ122" s="33"/>
      <c r="IA122" s="358" t="str">
        <f>IF(ISBLANK(IF3),"",COUNTIF(ID12:ID112,"=10"))</f>
        <v/>
      </c>
      <c r="IB122" s="358"/>
      <c r="IC122" s="356" t="str">
        <f>IF(ISBLANK(IF3),"",IA122/IA114)</f>
        <v/>
      </c>
      <c r="ID122" s="356"/>
      <c r="IE122" s="135"/>
      <c r="IF122" s="56"/>
      <c r="IG122" s="33"/>
      <c r="IH122" s="358" t="str">
        <f>IF(ISBLANK(IM3),"",COUNTIF(IK12:IK112,"=10"))</f>
        <v/>
      </c>
      <c r="II122" s="358"/>
      <c r="IJ122" s="356" t="str">
        <f>IF(ISBLANK(IM3),"",IH122/IH114)</f>
        <v/>
      </c>
      <c r="IK122" s="356"/>
      <c r="IL122" s="135"/>
      <c r="IM122" s="56"/>
      <c r="IN122" s="33"/>
      <c r="IO122" s="358" t="str">
        <f>IF(ISBLANK(IT3),"",COUNTIF(IR12:IR112,"=10"))</f>
        <v/>
      </c>
      <c r="IP122" s="358"/>
      <c r="IQ122" s="356" t="str">
        <f>IF(ISBLANK(IT3),"",IO122/IO114)</f>
        <v/>
      </c>
      <c r="IR122" s="356"/>
      <c r="IS122" s="135"/>
      <c r="IT122" s="56"/>
      <c r="IU122" s="33"/>
      <c r="IV122" s="358" t="str">
        <f>IF(ISBLANK(JA3),"",COUNTIF(IY12:IY112,"=10"))</f>
        <v/>
      </c>
      <c r="IW122" s="358"/>
      <c r="IX122" s="356" t="str">
        <f>IF(ISBLANK(JA3),"",IV122/IV114)</f>
        <v/>
      </c>
      <c r="IY122" s="356"/>
      <c r="IZ122" s="135"/>
      <c r="JA122" s="56"/>
      <c r="JB122" s="33"/>
      <c r="JC122" s="358" t="str">
        <f>IF(ISBLANK(JH3),"",COUNTIF(JF12:JF112,"=10"))</f>
        <v/>
      </c>
      <c r="JD122" s="358"/>
      <c r="JE122" s="356" t="str">
        <f>IF(ISBLANK(JH3),"",JC122/JC114)</f>
        <v/>
      </c>
      <c r="JF122" s="356"/>
      <c r="JG122" s="135"/>
      <c r="JH122" s="56"/>
      <c r="JI122" s="33"/>
      <c r="JJ122" s="358" t="str">
        <f>IF(ISBLANK(JO3),"",COUNTIF(JM12:JM112,"=10"))</f>
        <v/>
      </c>
      <c r="JK122" s="358"/>
      <c r="JL122" s="356" t="str">
        <f>IF(ISBLANK(JO3),"",JJ122/JJ114)</f>
        <v/>
      </c>
      <c r="JM122" s="356"/>
      <c r="JN122" s="135"/>
      <c r="JO122" s="56"/>
      <c r="JP122" s="33"/>
      <c r="JQ122" s="358" t="str">
        <f>IF(ISBLANK(JV3),"",COUNTIF(JT12:JT112,"=10"))</f>
        <v/>
      </c>
      <c r="JR122" s="358"/>
      <c r="JS122" s="356" t="str">
        <f>IF(ISBLANK(JV3),"",JQ122/JQ114)</f>
        <v/>
      </c>
      <c r="JT122" s="356"/>
      <c r="JU122" s="135"/>
      <c r="JV122" s="56"/>
      <c r="JW122" s="33"/>
      <c r="JX122" s="358" t="str">
        <f>IF(ISBLANK(KC3),"",COUNTIF(KA12:KA112,"=10"))</f>
        <v/>
      </c>
      <c r="JY122" s="358"/>
      <c r="JZ122" s="356" t="str">
        <f>IF(ISBLANK(KC3),"",JX122/JX114)</f>
        <v/>
      </c>
      <c r="KA122" s="356"/>
      <c r="KB122" s="135"/>
      <c r="KC122" s="56"/>
      <c r="KD122" s="33"/>
      <c r="KE122" s="358" t="str">
        <f>IF(ISBLANK(KJ3),"",COUNTIF(KH12:KH112,"=10"))</f>
        <v/>
      </c>
      <c r="KF122" s="358"/>
      <c r="KG122" s="356" t="str">
        <f>IF(ISBLANK(KJ3),"",KE122/KE114)</f>
        <v/>
      </c>
      <c r="KH122" s="356"/>
      <c r="KI122" s="135"/>
      <c r="KJ122" s="56"/>
      <c r="KK122" s="33"/>
      <c r="KL122" s="358" t="str">
        <f>IF(ISBLANK(KQ3),"",COUNTIF(KO12:KO112,"=10"))</f>
        <v/>
      </c>
      <c r="KM122" s="358"/>
      <c r="KN122" s="356" t="str">
        <f>IF(ISBLANK(KQ3),"",KL122/KL114)</f>
        <v/>
      </c>
      <c r="KO122" s="356"/>
      <c r="KP122" s="135"/>
      <c r="KQ122" s="56"/>
      <c r="KR122" s="111"/>
      <c r="KS122" s="358" t="str">
        <f>IF(ISBLANK(KX3),"",COUNTIF(KV12:KV112,"=10"))</f>
        <v/>
      </c>
      <c r="KT122" s="358"/>
      <c r="KU122" s="356" t="str">
        <f>IF(ISBLANK(KX3),"",KS122/KS114)</f>
        <v/>
      </c>
      <c r="KV122" s="356"/>
      <c r="KW122" s="135"/>
      <c r="KX122" s="56"/>
      <c r="KY122" s="33"/>
      <c r="KZ122" s="358" t="str">
        <f>IF(ISBLANK(LE3),"",COUNTIF(LC12:LC112,"=10"))</f>
        <v/>
      </c>
      <c r="LA122" s="358"/>
      <c r="LB122" s="356" t="str">
        <f>IF(ISBLANK(LE3),"",KZ122/KZ114)</f>
        <v/>
      </c>
      <c r="LC122" s="356"/>
      <c r="LD122" s="135"/>
      <c r="LE122" s="56"/>
      <c r="LF122" s="33"/>
      <c r="LG122" s="358" t="str">
        <f>IF(ISBLANK(LL3),"",COUNTIF(LJ12:LJ112,"=10"))</f>
        <v/>
      </c>
      <c r="LH122" s="358"/>
      <c r="LI122" s="356" t="str">
        <f>IF(ISBLANK(LL3),"",LG122/LG114)</f>
        <v/>
      </c>
      <c r="LJ122" s="356"/>
      <c r="LK122" s="135"/>
      <c r="LL122" s="56"/>
      <c r="LM122" s="33"/>
      <c r="LN122" s="358" t="str">
        <f>IF(ISBLANK(LS3),"",COUNTIF(LQ12:LQ112,"=10"))</f>
        <v/>
      </c>
      <c r="LO122" s="358"/>
      <c r="LP122" s="356" t="str">
        <f>IF(ISBLANK(LS3),"",LN122/LN114)</f>
        <v/>
      </c>
      <c r="LQ122" s="356"/>
      <c r="LR122" s="135"/>
      <c r="LS122" s="56"/>
      <c r="LT122" s="33"/>
      <c r="LU122" s="358" t="str">
        <f>IF(ISBLANK(LZ3),"",COUNTIF(LX12:LX112,"=10"))</f>
        <v/>
      </c>
      <c r="LV122" s="358"/>
      <c r="LW122" s="356" t="str">
        <f>IF(ISBLANK(LZ3),"",LU122/LU114)</f>
        <v/>
      </c>
      <c r="LX122" s="356"/>
      <c r="LY122" s="135"/>
      <c r="LZ122" s="56"/>
      <c r="MA122" s="33"/>
      <c r="MB122" s="358" t="str">
        <f>IF(ISBLANK(MG3),"",COUNTIF(ME12:ME112,"=10"))</f>
        <v/>
      </c>
      <c r="MC122" s="358"/>
      <c r="MD122" s="356" t="str">
        <f>IF(ISBLANK(MG3),"",MB122/MB114)</f>
        <v/>
      </c>
      <c r="ME122" s="356"/>
      <c r="MF122" s="135"/>
      <c r="MG122" s="56"/>
      <c r="MH122" s="33"/>
      <c r="MI122" s="358" t="str">
        <f>IF(ISBLANK(MN3),"",COUNTIF(ML12:ML112,"=10"))</f>
        <v/>
      </c>
      <c r="MJ122" s="358"/>
      <c r="MK122" s="356" t="str">
        <f>IF(ISBLANK(MN3),"",MI122/MI114)</f>
        <v/>
      </c>
      <c r="ML122" s="356"/>
      <c r="MM122" s="135"/>
      <c r="MN122" s="56"/>
      <c r="MO122" s="33"/>
      <c r="MP122" s="358" t="str">
        <f>IF(ISBLANK(MU3),"",COUNTIF(MS12:MS112,"=10"))</f>
        <v/>
      </c>
      <c r="MQ122" s="358"/>
      <c r="MR122" s="356" t="str">
        <f>IF(ISBLANK(MU3),"",MP122/MP114)</f>
        <v/>
      </c>
      <c r="MS122" s="356"/>
      <c r="MT122" s="135"/>
      <c r="MU122" s="56"/>
      <c r="MV122" s="33"/>
      <c r="MW122" s="358" t="str">
        <f>IF(ISBLANK(NB3),"",COUNTIF(MZ12:MZ112,"=10"))</f>
        <v/>
      </c>
      <c r="MX122" s="358"/>
      <c r="MY122" s="356" t="str">
        <f>IF(ISBLANK(NB3),"",MW122/MW114)</f>
        <v/>
      </c>
      <c r="MZ122" s="356"/>
      <c r="NA122" s="135"/>
      <c r="NB122" s="56"/>
      <c r="NC122" s="33"/>
      <c r="ND122" s="358" t="str">
        <f>IF(ISBLANK(NI3),"",COUNTIF(NG12:NG112,"=10"))</f>
        <v/>
      </c>
      <c r="NE122" s="358"/>
      <c r="NF122" s="356" t="str">
        <f>IF(ISBLANK(NI3),"",ND122/ND114)</f>
        <v/>
      </c>
      <c r="NG122" s="356"/>
      <c r="NH122" s="135"/>
      <c r="NI122" s="56"/>
      <c r="NJ122" s="33"/>
      <c r="NK122" s="358" t="str">
        <f>IF(ISBLANK(NP3),"",COUNTIF(NN12:NN112,"=10"))</f>
        <v/>
      </c>
      <c r="NL122" s="358"/>
      <c r="NM122" s="356" t="str">
        <f>IF(ISBLANK(NP3),"",NK122/NK114)</f>
        <v/>
      </c>
      <c r="NN122" s="356"/>
      <c r="NO122" s="135"/>
      <c r="NP122" s="56"/>
      <c r="NQ122" s="33"/>
      <c r="NR122" s="358" t="str">
        <f>IF(ISBLANK(NW3),"",COUNTIF(NU12:NU112,"=10"))</f>
        <v/>
      </c>
      <c r="NS122" s="358"/>
      <c r="NT122" s="356" t="str">
        <f>IF(ISBLANK(NW3),"",NR122/NR114)</f>
        <v/>
      </c>
      <c r="NU122" s="356"/>
      <c r="NV122" s="135"/>
      <c r="NW122" s="56"/>
      <c r="NX122" s="33"/>
      <c r="NY122" s="358" t="str">
        <f>IF(ISBLANK(OD3),"",COUNTIF(OB12:OB112,"=10"))</f>
        <v/>
      </c>
      <c r="NZ122" s="358"/>
      <c r="OA122" s="356" t="str">
        <f>IF(ISBLANK(OD3),"",NY122/NY114)</f>
        <v/>
      </c>
      <c r="OB122" s="356"/>
      <c r="OC122" s="135"/>
      <c r="OD122" s="56"/>
      <c r="OE122" s="33"/>
      <c r="OF122" s="358" t="str">
        <f>IF(ISBLANK(OK3),"",COUNTIF(OI12:OI112,"=10"))</f>
        <v/>
      </c>
      <c r="OG122" s="358"/>
      <c r="OH122" s="356" t="str">
        <f>IF(ISBLANK(OK3),"",OF122/OF114)</f>
        <v/>
      </c>
      <c r="OI122" s="356"/>
      <c r="OJ122" s="135"/>
      <c r="OK122" s="56"/>
      <c r="OL122" s="33"/>
      <c r="OM122" s="358" t="str">
        <f>IF(ISBLANK(OR3),"",COUNTIF(OP12:OP112,"=10"))</f>
        <v/>
      </c>
      <c r="ON122" s="358"/>
      <c r="OO122" s="356" t="str">
        <f>IF(ISBLANK(OR3),"",OM122/OM114)</f>
        <v/>
      </c>
      <c r="OP122" s="356"/>
      <c r="OQ122" s="135"/>
      <c r="OR122" s="56"/>
      <c r="OS122" s="33"/>
      <c r="OT122" s="358" t="str">
        <f>IF(ISBLANK(OY3),"",COUNTIF(OW12:OW112,"=10"))</f>
        <v/>
      </c>
      <c r="OU122" s="358"/>
      <c r="OV122" s="356" t="str">
        <f>IF(ISBLANK(OY3),"",OT122/OT114)</f>
        <v/>
      </c>
      <c r="OW122" s="356"/>
      <c r="OX122" s="135"/>
      <c r="OY122" s="56"/>
      <c r="OZ122" s="33"/>
      <c r="PA122" s="358" t="str">
        <f>IF(ISBLANK(PF3),"",COUNTIF(PD12:PD112,"=10"))</f>
        <v/>
      </c>
      <c r="PB122" s="358"/>
      <c r="PC122" s="356" t="str">
        <f>IF(ISBLANK(PF3),"",PA122/PA114)</f>
        <v/>
      </c>
      <c r="PD122" s="356"/>
      <c r="PE122" s="135"/>
      <c r="PF122" s="56"/>
      <c r="PG122" s="33"/>
      <c r="PH122" s="358" t="str">
        <f>IF(ISBLANK(PM3),"",COUNTIF(PK12:PK112,"=10"))</f>
        <v/>
      </c>
      <c r="PI122" s="358"/>
      <c r="PJ122" s="356" t="str">
        <f>IF(ISBLANK(PM3),"",PH122/PH114)</f>
        <v/>
      </c>
      <c r="PK122" s="356"/>
      <c r="PL122" s="135"/>
      <c r="PM122" s="56"/>
      <c r="PN122" s="33"/>
      <c r="PO122" s="358" t="str">
        <f>IF(ISBLANK(PT3),"",COUNTIF(PR12:PR112,"=10"))</f>
        <v/>
      </c>
      <c r="PP122" s="358"/>
      <c r="PQ122" s="356" t="str">
        <f>IF(ISBLANK(PT3),"",PO122/PO114)</f>
        <v/>
      </c>
      <c r="PR122" s="356"/>
      <c r="PS122" s="135"/>
      <c r="PT122" s="56"/>
      <c r="PU122" s="33"/>
      <c r="PV122" s="358" t="str">
        <f>IF(ISBLANK(QA3),"",COUNTIF(PY12:PY112,"=10"))</f>
        <v/>
      </c>
      <c r="PW122" s="358"/>
      <c r="PX122" s="356" t="str">
        <f>IF(ISBLANK(QA3),"",PV122/PV114)</f>
        <v/>
      </c>
      <c r="PY122" s="356"/>
      <c r="PZ122" s="135"/>
      <c r="QA122" s="56"/>
    </row>
    <row r="123" spans="1:443" ht="15" customHeight="1" x14ac:dyDescent="0.2">
      <c r="A123" s="402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359" t="str">
        <f>IF(ISBLANK(G6),"",G6)</f>
        <v>Salah</v>
      </c>
      <c r="H123" s="359"/>
      <c r="I123" s="360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359" t="str">
        <f>IF(ISBLANK(N6),"",N6)</f>
        <v>Tsimikas</v>
      </c>
      <c r="O123" s="359"/>
      <c r="P123" s="360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359" t="str">
        <f>IF(ISBLANK(U6),"",U6)</f>
        <v/>
      </c>
      <c r="V123" s="359"/>
      <c r="W123" s="360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359" t="str">
        <f>IF(ISBLANK(AB6),"",AB6)</f>
        <v>TAA</v>
      </c>
      <c r="AC123" s="359"/>
      <c r="AD123" s="360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359" t="str">
        <f>IF(ISBLANK(AI6),"",AI6)</f>
        <v>TAA</v>
      </c>
      <c r="AJ123" s="359"/>
      <c r="AK123" s="360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359" t="str">
        <f>IF(ISBLANK(AP6),"",AP6)</f>
        <v/>
      </c>
      <c r="AQ123" s="359"/>
      <c r="AR123" s="360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359" t="str">
        <f>IF(ISBLANK(AW6),"",AW6)</f>
        <v>Origi</v>
      </c>
      <c r="AX123" s="359"/>
      <c r="AY123" s="360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359" t="str">
        <f>IF(ISBLANK(BD6),"",BD6)</f>
        <v>Henderson</v>
      </c>
      <c r="BE123" s="359"/>
      <c r="BF123" s="360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359" t="str">
        <f>IF(ISBLANK(BK6),"",BK6)</f>
        <v>Jones</v>
      </c>
      <c r="BL123" s="359"/>
      <c r="BM123" s="360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359" t="str">
        <f>IF(ISBLANK(BR6),"",BR6)</f>
        <v>Salah</v>
      </c>
      <c r="BS123" s="359"/>
      <c r="BT123" s="360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359" t="str">
        <f>IF(ISBLANK(BY6),"",BY6)</f>
        <v>Salah</v>
      </c>
      <c r="BZ123" s="359"/>
      <c r="CA123" s="360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359" t="str">
        <f>IF(ISBLANK(CF6),"",CF6)</f>
        <v>Robertson</v>
      </c>
      <c r="CG123" s="359"/>
      <c r="CH123" s="360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359" t="str">
        <f>IF(ISBLANK(CM6),"",CM6)</f>
        <v>Salah</v>
      </c>
      <c r="CN123" s="359"/>
      <c r="CO123" s="360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359" t="str">
        <f>IF(ISBLANK(CT6),"",CT6)</f>
        <v>N. Williams</v>
      </c>
      <c r="CU123" s="359"/>
      <c r="CV123" s="360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359" t="str">
        <f>IF(ISBLANK(DA6),"",DA6)</f>
        <v>Salah</v>
      </c>
      <c r="DB123" s="359"/>
      <c r="DC123" s="360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359" t="str">
        <f>IF(ISBLANK(DH6),"",DH6)</f>
        <v>TAA</v>
      </c>
      <c r="DI123" s="359"/>
      <c r="DJ123" s="360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359" t="str">
        <f>IF(ISBLANK(DO6),"",DO6)</f>
        <v>Salah</v>
      </c>
      <c r="DP123" s="359"/>
      <c r="DQ123" s="360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359" t="str">
        <f>IF(ISBLANK(DV6),"",DV6)</f>
        <v>TAA</v>
      </c>
      <c r="DW123" s="359"/>
      <c r="DX123" s="360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359" t="str">
        <f>IF(ISBLANK(EC6),"",EC6)</f>
        <v/>
      </c>
      <c r="ED123" s="359"/>
      <c r="EE123" s="360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359" t="str">
        <f>IF(ISBLANK(EJ6),"",EJ6)</f>
        <v>Robertson</v>
      </c>
      <c r="EK123" s="359"/>
      <c r="EL123" s="360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359" t="str">
        <f>IF(ISBLANK(EQ6),"",EQ6)</f>
        <v>Robertson</v>
      </c>
      <c r="ER123" s="359"/>
      <c r="ES123" s="360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359" t="str">
        <f>IF(ISBLANK(EX6),"",EX6)</f>
        <v>Salah</v>
      </c>
      <c r="EY123" s="359"/>
      <c r="EZ123" s="360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359" t="str">
        <f>IF(ISBLANK(FE6),"",FE6)</f>
        <v>Oxlade</v>
      </c>
      <c r="FF123" s="359"/>
      <c r="FG123" s="360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359" t="str">
        <f>IF(ISBLANK(FL6),"",FL6)</f>
        <v/>
      </c>
      <c r="FM123" s="359"/>
      <c r="FN123" s="360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359" t="str">
        <f>IF(ISBLANK(FS6),"",FS6)</f>
        <v>Mané</v>
      </c>
      <c r="FT123" s="359"/>
      <c r="FU123" s="360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359" t="str">
        <f>IF(ISBLANK(FZ6),"",FZ6)</f>
        <v>Robertson</v>
      </c>
      <c r="GA123" s="359"/>
      <c r="GB123" s="360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359" t="str">
        <f>IF(ISBLANK(GG6),"",GG6)</f>
        <v>Firmino</v>
      </c>
      <c r="GH123" s="359"/>
      <c r="GI123" s="360"/>
      <c r="GJ123" s="33"/>
      <c r="GK123" s="19"/>
      <c r="GL123" s="108" t="str">
        <f>IF(ISBLANK(GN6),"",COUNTIF(Tipy!$FN$6:$FN$106,Výsledky!GN123))</f>
        <v/>
      </c>
      <c r="GM123" s="107" t="str">
        <f>IF(ISBLANK(GN6),"",GL123/GK114)</f>
        <v/>
      </c>
      <c r="GN123" s="359" t="str">
        <f>IF(ISBLANK(GN6),"",GN6)</f>
        <v/>
      </c>
      <c r="GO123" s="359"/>
      <c r="GP123" s="360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359" t="str">
        <f>IF(ISBLANK(GU6),"",GU6)</f>
        <v/>
      </c>
      <c r="GV123" s="359"/>
      <c r="GW123" s="360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359" t="str">
        <f>IF(ISBLANK(HB6),"",HB6)</f>
        <v/>
      </c>
      <c r="HC123" s="359"/>
      <c r="HD123" s="360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359" t="str">
        <f>IF(ISBLANK(HI6),"",HI6)</f>
        <v>Bradley</v>
      </c>
      <c r="HJ123" s="359"/>
      <c r="HK123" s="360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359" t="str">
        <f>IF(ISBLANK(HP6),"",HP6)</f>
        <v/>
      </c>
      <c r="HQ123" s="359"/>
      <c r="HR123" s="360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359" t="str">
        <f>IF(ISBLANK(HW6),"",HW6)</f>
        <v>TAA</v>
      </c>
      <c r="HX123" s="359"/>
      <c r="HY123" s="360"/>
      <c r="HZ123" s="33"/>
      <c r="IA123" s="19"/>
      <c r="IB123" s="108" t="str">
        <f>IF(ISBLANK(ID6),"",COUNTIF(Tipy!$GX$6:$GX$106,Výsledky!ID123))</f>
        <v/>
      </c>
      <c r="IC123" s="107" t="str">
        <f>IF(ISBLANK(ID6),"",IB123/IA114)</f>
        <v/>
      </c>
      <c r="ID123" s="359" t="str">
        <f>IF(ISBLANK(ID6),"",ID6)</f>
        <v/>
      </c>
      <c r="IE123" s="359"/>
      <c r="IF123" s="360"/>
      <c r="IG123" s="33"/>
      <c r="IH123" s="19"/>
      <c r="II123" s="108" t="str">
        <f>IF(ISBLANK(IK6),"",COUNTIF(Tipy!$HD$6:$HD$106,Výsledky!IK123))</f>
        <v/>
      </c>
      <c r="IJ123" s="107" t="str">
        <f>IF(ISBLANK(IK6),"",II123/IH114)</f>
        <v/>
      </c>
      <c r="IK123" s="359" t="str">
        <f>IF(ISBLANK(IK6),"",IK6)</f>
        <v/>
      </c>
      <c r="IL123" s="359"/>
      <c r="IM123" s="360"/>
      <c r="IN123" s="33"/>
      <c r="IO123" s="19"/>
      <c r="IP123" s="108" t="str">
        <f>IF(ISBLANK(IR6),"",COUNTIF(Tipy!$HJ$6:$HJ$106,Výsledky!IR123))</f>
        <v/>
      </c>
      <c r="IQ123" s="107" t="str">
        <f>IF(ISBLANK(IR6),"",IP123/IO114)</f>
        <v/>
      </c>
      <c r="IR123" s="359" t="str">
        <f>IF(ISBLANK(IR6),"",IR6)</f>
        <v/>
      </c>
      <c r="IS123" s="359"/>
      <c r="IT123" s="360"/>
      <c r="IU123" s="33"/>
      <c r="IV123" s="19"/>
      <c r="IW123" s="108" t="str">
        <f>IF(ISBLANK(IY6),"",COUNTIF(Tipy!$HP$6:$HP$106,Výsledky!IY123))</f>
        <v/>
      </c>
      <c r="IX123" s="107" t="str">
        <f>IF(ISBLANK(IY6),"",IW123/IV114)</f>
        <v/>
      </c>
      <c r="IY123" s="359" t="str">
        <f>IF(ISBLANK(IY6),"",IY6)</f>
        <v/>
      </c>
      <c r="IZ123" s="359"/>
      <c r="JA123" s="360"/>
      <c r="JB123" s="33"/>
      <c r="JC123" s="19"/>
      <c r="JD123" s="108" t="str">
        <f>IF(ISBLANK(JF6),"",COUNTIF(Tipy!$HV$6:$HV$106,Výsledky!JF123))</f>
        <v/>
      </c>
      <c r="JE123" s="107" t="str">
        <f>IF(ISBLANK(JF6),"",JD123/JC114)</f>
        <v/>
      </c>
      <c r="JF123" s="359" t="str">
        <f>IF(ISBLANK(JF6),"",JF6)</f>
        <v/>
      </c>
      <c r="JG123" s="359"/>
      <c r="JH123" s="360"/>
      <c r="JI123" s="33"/>
      <c r="JJ123" s="19"/>
      <c r="JK123" s="108" t="str">
        <f>IF(ISBLANK(JM6),"",COUNTIF(Tipy!$IB$6:$IB$106,Výsledky!JM123))</f>
        <v/>
      </c>
      <c r="JL123" s="107" t="str">
        <f>IF(ISBLANK(JM6),"",JK123/JJ114)</f>
        <v/>
      </c>
      <c r="JM123" s="359" t="str">
        <f>IF(ISBLANK(JM6),"",JM6)</f>
        <v/>
      </c>
      <c r="JN123" s="359"/>
      <c r="JO123" s="360"/>
      <c r="JP123" s="33"/>
      <c r="JQ123" s="19"/>
      <c r="JR123" s="108" t="str">
        <f>IF(ISBLANK(JT6),"",COUNTIF(Tipy!$IH$6:$IH$106,Výsledky!JT123))</f>
        <v/>
      </c>
      <c r="JS123" s="107" t="str">
        <f>IF(ISBLANK(JT6),"",JR123/JQ114)</f>
        <v/>
      </c>
      <c r="JT123" s="359" t="str">
        <f>IF(ISBLANK(JT6),"",JT6)</f>
        <v/>
      </c>
      <c r="JU123" s="359"/>
      <c r="JV123" s="360"/>
      <c r="JW123" s="33"/>
      <c r="JX123" s="19"/>
      <c r="JY123" s="108" t="str">
        <f>IF(ISBLANK(KA6),"",COUNTIF(Tipy!$IN$6:$IN$106,Výsledky!KA123))</f>
        <v/>
      </c>
      <c r="JZ123" s="107" t="str">
        <f>IF(ISBLANK(KA6),"",JY123/JX114)</f>
        <v/>
      </c>
      <c r="KA123" s="359" t="str">
        <f>IF(ISBLANK(KA6),"",KA6)</f>
        <v/>
      </c>
      <c r="KB123" s="359"/>
      <c r="KC123" s="360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359" t="str">
        <f>IF(ISBLANK(KH6),"",KH6)</f>
        <v/>
      </c>
      <c r="KI123" s="359"/>
      <c r="KJ123" s="360"/>
      <c r="KK123" s="33"/>
      <c r="KL123" s="19"/>
      <c r="KM123" s="108" t="str">
        <f>IF(ISBLANK(KO6),"",COUNTIF(Tipy!$IZ$6:$IZ$106,Výsledky!KO123))</f>
        <v/>
      </c>
      <c r="KN123" s="107" t="str">
        <f>IF(ISBLANK(KO6),"",KM123/KL114)</f>
        <v/>
      </c>
      <c r="KO123" s="359" t="str">
        <f>IF(ISBLANK(KO6),"",KO6)</f>
        <v/>
      </c>
      <c r="KP123" s="359"/>
      <c r="KQ123" s="360"/>
      <c r="KR123" s="111"/>
      <c r="KS123" s="19"/>
      <c r="KT123" s="108" t="str">
        <f>IF(ISBLANK(KV6),"",COUNTIF(Tipy!$JF$6:$JF$106,Výsledky!KV123))</f>
        <v/>
      </c>
      <c r="KU123" s="107" t="str">
        <f>IF(ISBLANK(KV6),"",KT123/KS114)</f>
        <v/>
      </c>
      <c r="KV123" s="359" t="str">
        <f>IF(ISBLANK(KV6),"",KV6)</f>
        <v/>
      </c>
      <c r="KW123" s="359"/>
      <c r="KX123" s="360"/>
      <c r="KY123" s="33"/>
      <c r="KZ123" s="19"/>
      <c r="LA123" s="108" t="str">
        <f>IF(ISBLANK(LC6),"",COUNTIF(Tipy!$JL$6:$JL$106,Výsledky!LC123))</f>
        <v/>
      </c>
      <c r="LB123" s="107" t="str">
        <f>IF(ISBLANK(LC6),"",LA123/KZ114)</f>
        <v/>
      </c>
      <c r="LC123" s="359" t="str">
        <f>IF(ISBLANK(LC6),"",LC6)</f>
        <v/>
      </c>
      <c r="LD123" s="359"/>
      <c r="LE123" s="360"/>
      <c r="LF123" s="33"/>
      <c r="LG123" s="19"/>
      <c r="LH123" s="108" t="str">
        <f>IF(ISBLANK(LJ6),"",COUNTIF(Tipy!$JR$6:$JR$106,Výsledky!LJ123))</f>
        <v/>
      </c>
      <c r="LI123" s="107" t="str">
        <f>IF(ISBLANK(LJ6),"",LH123/LG114)</f>
        <v/>
      </c>
      <c r="LJ123" s="359" t="str">
        <f>IF(ISBLANK(LJ6),"",LJ6)</f>
        <v/>
      </c>
      <c r="LK123" s="359"/>
      <c r="LL123" s="360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359" t="str">
        <f>IF(ISBLANK(LQ6),"",LQ6)</f>
        <v/>
      </c>
      <c r="LR123" s="359"/>
      <c r="LS123" s="360"/>
      <c r="LT123" s="33"/>
      <c r="LU123" s="19"/>
      <c r="LV123" s="108" t="str">
        <f>IF(ISBLANK(LX6),"",COUNTIF(Tipy!$KD$6:$KD$106,Výsledky!LX123))</f>
        <v/>
      </c>
      <c r="LW123" s="107" t="str">
        <f>IF(ISBLANK(LX6),"",LV123/LU114)</f>
        <v/>
      </c>
      <c r="LX123" s="359" t="str">
        <f>IF(ISBLANK(LX6),"",LX6)</f>
        <v/>
      </c>
      <c r="LY123" s="359"/>
      <c r="LZ123" s="360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359" t="str">
        <f>IF(ISBLANK(ME6),"",ME6)</f>
        <v/>
      </c>
      <c r="MF123" s="359"/>
      <c r="MG123" s="360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359" t="str">
        <f>IF(ISBLANK(ML6),"",ML6)</f>
        <v/>
      </c>
      <c r="MM123" s="359"/>
      <c r="MN123" s="360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359" t="str">
        <f>IF(ISBLANK(MS6),"",MS6)</f>
        <v/>
      </c>
      <c r="MT123" s="359"/>
      <c r="MU123" s="360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359" t="str">
        <f>IF(ISBLANK(MZ6),"",MZ6)</f>
        <v/>
      </c>
      <c r="NA123" s="359"/>
      <c r="NB123" s="360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359" t="str">
        <f>IF(ISBLANK(NG6),"",NG6)</f>
        <v/>
      </c>
      <c r="NH123" s="359"/>
      <c r="NI123" s="360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359" t="str">
        <f>IF(ISBLANK(NN6),"",NN6)</f>
        <v/>
      </c>
      <c r="NO123" s="359"/>
      <c r="NP123" s="360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359" t="str">
        <f>IF(ISBLANK(NU6),"",NU6)</f>
        <v/>
      </c>
      <c r="NV123" s="359"/>
      <c r="NW123" s="360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359" t="str">
        <f>IF(ISBLANK(OB6),"",OB6)</f>
        <v/>
      </c>
      <c r="OC123" s="359"/>
      <c r="OD123" s="360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359" t="str">
        <f>IF(ISBLANK(OI6),"",OI6)</f>
        <v/>
      </c>
      <c r="OJ123" s="359"/>
      <c r="OK123" s="360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359" t="str">
        <f>IF(ISBLANK(OP6),"",OP6)</f>
        <v/>
      </c>
      <c r="OQ123" s="359"/>
      <c r="OR123" s="360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359" t="str">
        <f>IF(ISBLANK(OW6),"",OW6)</f>
        <v/>
      </c>
      <c r="OX123" s="359"/>
      <c r="OY123" s="360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359" t="str">
        <f>IF(ISBLANK(PD6),"",PD6)</f>
        <v/>
      </c>
      <c r="PE123" s="359"/>
      <c r="PF123" s="360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359" t="str">
        <f>IF(ISBLANK(PK6),"",PK6)</f>
        <v/>
      </c>
      <c r="PL123" s="359"/>
      <c r="PM123" s="360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359" t="str">
        <f>IF(ISBLANK(PR6),"",PR6)</f>
        <v/>
      </c>
      <c r="PS123" s="359"/>
      <c r="PT123" s="360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359" t="str">
        <f>IF(ISBLANK(PY6),"",PY6)</f>
        <v/>
      </c>
      <c r="PZ123" s="359"/>
      <c r="QA123" s="360"/>
    </row>
    <row r="124" spans="1:443" ht="15" customHeight="1" x14ac:dyDescent="0.2">
      <c r="A124" s="402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359" t="str">
        <f>IF(ISBLANK(G7),"",G7)</f>
        <v/>
      </c>
      <c r="H124" s="359"/>
      <c r="I124" s="360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359" t="str">
        <f>IF(ISBLANK(N7),"",N7)</f>
        <v>TAA</v>
      </c>
      <c r="O124" s="359"/>
      <c r="P124" s="360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359" t="str">
        <f>IF(ISBLANK(U7),"",U7)</f>
        <v/>
      </c>
      <c r="V124" s="359"/>
      <c r="W124" s="360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359" t="str">
        <f>IF(ISBLANK(AB7),"",AB7)</f>
        <v>van Dijk</v>
      </c>
      <c r="AC124" s="359"/>
      <c r="AD124" s="360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359" t="str">
        <f>IF(ISBLANK(AI7),"",AI7)</f>
        <v>Origi</v>
      </c>
      <c r="AJ124" s="359"/>
      <c r="AK124" s="360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359" t="str">
        <f>IF(ISBLANK(AP7),"",AP7)</f>
        <v>van Dijk</v>
      </c>
      <c r="AQ124" s="359"/>
      <c r="AR124" s="360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359" t="str">
        <f>IF(ISBLANK(AW7),"",AW7)</f>
        <v>Tsimikas</v>
      </c>
      <c r="AX124" s="359"/>
      <c r="AY124" s="360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359" t="str">
        <f>IF(ISBLANK(BD7),"",BD7)</f>
        <v>Fabinho</v>
      </c>
      <c r="BE124" s="359"/>
      <c r="BF124" s="360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359" t="str">
        <f>IF(ISBLANK(BK7),"",BK7)</f>
        <v>Milner</v>
      </c>
      <c r="BL124" s="359"/>
      <c r="BM124" s="360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359" t="str">
        <f>IF(ISBLANK(BR7),"",BR7)</f>
        <v>Jones</v>
      </c>
      <c r="BS124" s="359"/>
      <c r="BT124" s="360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359" t="str">
        <f>IF(ISBLANK(BY7),"",BY7)</f>
        <v>Milner</v>
      </c>
      <c r="BZ124" s="359"/>
      <c r="CA124" s="360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359" t="str">
        <f>IF(ISBLANK(CF7),"",CF7)</f>
        <v>Felix</v>
      </c>
      <c r="CG124" s="359"/>
      <c r="CH124" s="360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359" t="str">
        <f>IF(ISBLANK(CM7),"",CM7)</f>
        <v>TAA</v>
      </c>
      <c r="CN124" s="359"/>
      <c r="CO124" s="360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359" t="str">
        <f>IF(ISBLANK(CT7),"",CT7)</f>
        <v/>
      </c>
      <c r="CU124" s="359"/>
      <c r="CV124" s="360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359" t="str">
        <f>IF(ISBLANK(DA7),"",DA7)</f>
        <v>Oxlade</v>
      </c>
      <c r="DB124" s="359"/>
      <c r="DC124" s="360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359" t="str">
        <f>IF(ISBLANK(DH7),"",DH7)</f>
        <v/>
      </c>
      <c r="DI124" s="359"/>
      <c r="DJ124" s="360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359" t="str">
        <f>IF(ISBLANK(DO7),"",DO7)</f>
        <v>TAA</v>
      </c>
      <c r="DP124" s="359"/>
      <c r="DQ124" s="360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359" t="str">
        <f>IF(ISBLANK(DV7),"",DV7)</f>
        <v>Mané</v>
      </c>
      <c r="DW124" s="359"/>
      <c r="DX124" s="360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359" t="str">
        <f>IF(ISBLANK(EC7),"",EC7)</f>
        <v>Henderson</v>
      </c>
      <c r="ED124" s="359"/>
      <c r="EE124" s="360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359" t="str">
        <f>IF(ISBLANK(EJ7),"",EJ7)</f>
        <v>Salah</v>
      </c>
      <c r="EK124" s="359"/>
      <c r="EL124" s="360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359" t="str">
        <f>IF(ISBLANK(EQ7),"",EQ7)</f>
        <v>Henderson</v>
      </c>
      <c r="ER124" s="359"/>
      <c r="ES124" s="360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359" t="str">
        <f>IF(ISBLANK(EX7),"",EX7)</f>
        <v/>
      </c>
      <c r="EY124" s="359"/>
      <c r="EZ124" s="360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359" t="str">
        <f>IF(ISBLANK(FE7),"",FE7)</f>
        <v>Mané</v>
      </c>
      <c r="FF124" s="359"/>
      <c r="FG124" s="360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359" t="str">
        <f>IF(ISBLANK(FL7),"",FL7)</f>
        <v/>
      </c>
      <c r="FM124" s="359"/>
      <c r="FN124" s="360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359" t="str">
        <f>IF(ISBLANK(FS7),"",FS7)</f>
        <v>Firmino</v>
      </c>
      <c r="FT124" s="359"/>
      <c r="FU124" s="360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359" t="str">
        <f>IF(ISBLANK(FZ7),"",FZ7)</f>
        <v>TAA</v>
      </c>
      <c r="GA124" s="359"/>
      <c r="GB124" s="360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359" t="str">
        <f>IF(ISBLANK(GG7),"",GG7)</f>
        <v>Minamino</v>
      </c>
      <c r="GH124" s="359"/>
      <c r="GI124" s="360"/>
      <c r="GJ124" s="33"/>
      <c r="GK124" s="19"/>
      <c r="GL124" s="108" t="str">
        <f>IF(ISBLANK(GN7),"",COUNTIF(Tipy!$FN$6:$FN$106,Výsledky!GN124))</f>
        <v/>
      </c>
      <c r="GM124" s="107" t="str">
        <f>IF(ISBLANK(GN7),"",GL124/GK114)</f>
        <v/>
      </c>
      <c r="GN124" s="359" t="str">
        <f>IF(ISBLANK(GN7),"",GN7)</f>
        <v/>
      </c>
      <c r="GO124" s="359"/>
      <c r="GP124" s="360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359" t="str">
        <f>IF(ISBLANK(GU7),"",GU7)</f>
        <v/>
      </c>
      <c r="GV124" s="359"/>
      <c r="GW124" s="360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359" t="str">
        <f>IF(ISBLANK(HB7),"",HB7)</f>
        <v>TAA</v>
      </c>
      <c r="HC124" s="359"/>
      <c r="HD124" s="360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359" t="str">
        <f>IF(ISBLANK(HI7),"",HI7)</f>
        <v>Tsimikas</v>
      </c>
      <c r="HJ124" s="359"/>
      <c r="HK124" s="360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359" t="str">
        <f>IF(ISBLANK(HP7),"",HP7)</f>
        <v/>
      </c>
      <c r="HQ124" s="359"/>
      <c r="HR124" s="360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359" t="str">
        <f>IF(ISBLANK(HW7),"",HW7)</f>
        <v>Robertson</v>
      </c>
      <c r="HX124" s="359"/>
      <c r="HY124" s="360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359" t="str">
        <f>IF(ISBLANK(ID7),"",ID7)</f>
        <v/>
      </c>
      <c r="IE124" s="359"/>
      <c r="IF124" s="360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359" t="str">
        <f>IF(ISBLANK(IK7),"",IK7)</f>
        <v/>
      </c>
      <c r="IL124" s="359"/>
      <c r="IM124" s="360"/>
      <c r="IN124" s="33"/>
      <c r="IO124" s="19"/>
      <c r="IP124" s="108" t="str">
        <f>IF(ISBLANK(IR7),"",COUNTIF(Tipy!$HJ$6:$HJ$106,Výsledky!IR124))</f>
        <v/>
      </c>
      <c r="IQ124" s="107" t="str">
        <f>IF(ISBLANK(IR7),"",IP124/IO114)</f>
        <v/>
      </c>
      <c r="IR124" s="359" t="str">
        <f>IF(ISBLANK(IR7),"",IR7)</f>
        <v/>
      </c>
      <c r="IS124" s="359"/>
      <c r="IT124" s="360"/>
      <c r="IU124" s="33"/>
      <c r="IV124" s="19"/>
      <c r="IW124" s="108" t="str">
        <f>IF(ISBLANK(IY7),"",COUNTIF(Tipy!$HP$6:$HP$106,Výsledky!IY124))</f>
        <v/>
      </c>
      <c r="IX124" s="107" t="str">
        <f>IF(ISBLANK(IY7),"",IW124/IV114)</f>
        <v/>
      </c>
      <c r="IY124" s="359" t="str">
        <f>IF(ISBLANK(IY7),"",IY7)</f>
        <v/>
      </c>
      <c r="IZ124" s="359"/>
      <c r="JA124" s="360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359" t="str">
        <f>IF(ISBLANK(JF7),"",JF7)</f>
        <v/>
      </c>
      <c r="JG124" s="359"/>
      <c r="JH124" s="360"/>
      <c r="JI124" s="33"/>
      <c r="JJ124" s="19"/>
      <c r="JK124" s="108" t="str">
        <f>IF(ISBLANK(JM7),"",COUNTIF(Tipy!$IB$6:$IB$106,Výsledky!JM124))</f>
        <v/>
      </c>
      <c r="JL124" s="107" t="str">
        <f>IF(ISBLANK(JM7),"",JK124/JJ114)</f>
        <v/>
      </c>
      <c r="JM124" s="359" t="str">
        <f>IF(ISBLANK(JM7),"",JM7)</f>
        <v/>
      </c>
      <c r="JN124" s="359"/>
      <c r="JO124" s="360"/>
      <c r="JP124" s="33"/>
      <c r="JQ124" s="19"/>
      <c r="JR124" s="108" t="str">
        <f>IF(ISBLANK(JT7),"",COUNTIF(Tipy!$IH$6:$IH$106,Výsledky!JT124))</f>
        <v/>
      </c>
      <c r="JS124" s="107" t="str">
        <f>IF(ISBLANK(JT7),"",JR124/JQ114)</f>
        <v/>
      </c>
      <c r="JT124" s="359" t="str">
        <f>IF(ISBLANK(JT7),"",JT7)</f>
        <v/>
      </c>
      <c r="JU124" s="359"/>
      <c r="JV124" s="360"/>
      <c r="JW124" s="33"/>
      <c r="JX124" s="19"/>
      <c r="JY124" s="108" t="str">
        <f>IF(ISBLANK(KA7),"",COUNTIF(Tipy!$IN$6:$IN$106,Výsledky!KA124))</f>
        <v/>
      </c>
      <c r="JZ124" s="107" t="str">
        <f>IF(ISBLANK(KA7),"",JY124/JX114)</f>
        <v/>
      </c>
      <c r="KA124" s="359" t="str">
        <f>IF(ISBLANK(KA7),"",KA7)</f>
        <v/>
      </c>
      <c r="KB124" s="359"/>
      <c r="KC124" s="360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359" t="str">
        <f>IF(ISBLANK(KH7),"",KH7)</f>
        <v/>
      </c>
      <c r="KI124" s="359"/>
      <c r="KJ124" s="360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359" t="str">
        <f>IF(ISBLANK(KO7),"",KO7)</f>
        <v/>
      </c>
      <c r="KP124" s="359"/>
      <c r="KQ124" s="360"/>
      <c r="KR124" s="111"/>
      <c r="KS124" s="19"/>
      <c r="KT124" s="108" t="str">
        <f>IF(ISBLANK(KV7),"",COUNTIF(Tipy!$JF$6:$JF$106,Výsledky!KV124))</f>
        <v/>
      </c>
      <c r="KU124" s="107" t="str">
        <f>IF(ISBLANK(KV7),"",KT124/KS114)</f>
        <v/>
      </c>
      <c r="KV124" s="359" t="str">
        <f>IF(ISBLANK(KV7),"",KV7)</f>
        <v/>
      </c>
      <c r="KW124" s="359"/>
      <c r="KX124" s="360"/>
      <c r="KY124" s="33"/>
      <c r="KZ124" s="19"/>
      <c r="LA124" s="108" t="str">
        <f>IF(ISBLANK(LC7),"",COUNTIF(Tipy!$JL$6:$JL$106,Výsledky!LC124))</f>
        <v/>
      </c>
      <c r="LB124" s="107" t="str">
        <f>IF(ISBLANK(LC7),"",LA124/KZ114)</f>
        <v/>
      </c>
      <c r="LC124" s="359" t="str">
        <f>IF(ISBLANK(LC7),"",LC7)</f>
        <v/>
      </c>
      <c r="LD124" s="359"/>
      <c r="LE124" s="360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359" t="str">
        <f>IF(ISBLANK(LJ7),"",LJ7)</f>
        <v/>
      </c>
      <c r="LK124" s="359"/>
      <c r="LL124" s="360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359" t="str">
        <f>IF(ISBLANK(LQ7),"",LQ7)</f>
        <v/>
      </c>
      <c r="LR124" s="359"/>
      <c r="LS124" s="360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359" t="str">
        <f>IF(ISBLANK(LX7),"",LX7)</f>
        <v/>
      </c>
      <c r="LY124" s="359"/>
      <c r="LZ124" s="360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359" t="str">
        <f>IF(ISBLANK(ME7),"",ME7)</f>
        <v/>
      </c>
      <c r="MF124" s="359"/>
      <c r="MG124" s="360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359" t="str">
        <f>IF(ISBLANK(ML7),"",ML7)</f>
        <v/>
      </c>
      <c r="MM124" s="359"/>
      <c r="MN124" s="360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359" t="str">
        <f>IF(ISBLANK(MS7),"",MS7)</f>
        <v/>
      </c>
      <c r="MT124" s="359"/>
      <c r="MU124" s="360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359" t="str">
        <f>IF(ISBLANK(MZ7),"",MZ7)</f>
        <v/>
      </c>
      <c r="NA124" s="359"/>
      <c r="NB124" s="360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359" t="str">
        <f>IF(ISBLANK(NG7),"",NG7)</f>
        <v/>
      </c>
      <c r="NH124" s="359"/>
      <c r="NI124" s="360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359" t="str">
        <f>IF(ISBLANK(NN7),"",NN7)</f>
        <v/>
      </c>
      <c r="NO124" s="359"/>
      <c r="NP124" s="360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359" t="str">
        <f>IF(ISBLANK(NU7),"",NU7)</f>
        <v/>
      </c>
      <c r="NV124" s="359"/>
      <c r="NW124" s="360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359" t="str">
        <f>IF(ISBLANK(OB7),"",OB7)</f>
        <v/>
      </c>
      <c r="OC124" s="359"/>
      <c r="OD124" s="360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359" t="str">
        <f>IF(ISBLANK(OI7),"",OI7)</f>
        <v/>
      </c>
      <c r="OJ124" s="359"/>
      <c r="OK124" s="360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359" t="str">
        <f>IF(ISBLANK(OP7),"",OP7)</f>
        <v/>
      </c>
      <c r="OQ124" s="359"/>
      <c r="OR124" s="360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359" t="str">
        <f>IF(ISBLANK(OW7),"",OW7)</f>
        <v/>
      </c>
      <c r="OX124" s="359"/>
      <c r="OY124" s="360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359" t="str">
        <f>IF(ISBLANK(PD7),"",PD7)</f>
        <v/>
      </c>
      <c r="PE124" s="359"/>
      <c r="PF124" s="360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359" t="str">
        <f>IF(ISBLANK(PK7),"",PK7)</f>
        <v/>
      </c>
      <c r="PL124" s="359"/>
      <c r="PM124" s="360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359" t="str">
        <f>IF(ISBLANK(PR7),"",PR7)</f>
        <v/>
      </c>
      <c r="PS124" s="359"/>
      <c r="PT124" s="360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359" t="str">
        <f>IF(ISBLANK(PY7),"",PY7)</f>
        <v/>
      </c>
      <c r="PZ124" s="359"/>
      <c r="QA124" s="360"/>
    </row>
    <row r="125" spans="1:443" ht="15" customHeight="1" x14ac:dyDescent="0.2">
      <c r="A125" s="402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359" t="str">
        <f>IF(ISBLANK(G8),"",G8)</f>
        <v/>
      </c>
      <c r="H125" s="359"/>
      <c r="I125" s="360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359" t="str">
        <f>IF(ISBLANK(N8),"",N8)</f>
        <v/>
      </c>
      <c r="O125" s="359"/>
      <c r="P125" s="360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359" t="str">
        <f>IF(ISBLANK(U8),"",U8)</f>
        <v/>
      </c>
      <c r="V125" s="359"/>
      <c r="W125" s="360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359" t="str">
        <f>IF(ISBLANK(AB8),"",AB8)</f>
        <v>Thiago</v>
      </c>
      <c r="AC125" s="359"/>
      <c r="AD125" s="360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359" t="str">
        <f>IF(ISBLANK(AI8),"",AI8)</f>
        <v/>
      </c>
      <c r="AJ125" s="359"/>
      <c r="AK125" s="360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359" t="str">
        <f>IF(ISBLANK(AP8),"",AP8)</f>
        <v/>
      </c>
      <c r="AQ125" s="359"/>
      <c r="AR125" s="360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359" t="str">
        <f>IF(ISBLANK(AW8),"",AW8)</f>
        <v>Oxlade</v>
      </c>
      <c r="AX125" s="359"/>
      <c r="AY125" s="360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359" t="str">
        <f>IF(ISBLANK(BD8),"",BD8)</f>
        <v>Robertson</v>
      </c>
      <c r="BE125" s="359"/>
      <c r="BF125" s="360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359" t="str">
        <f>IF(ISBLANK(BK8),"",BK8)</f>
        <v/>
      </c>
      <c r="BL125" s="359"/>
      <c r="BM125" s="360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359" t="str">
        <f>IF(ISBLANK(BR8),"",BR8)</f>
        <v/>
      </c>
      <c r="BS125" s="359"/>
      <c r="BT125" s="360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359" t="str">
        <f>IF(ISBLANK(BY8),"",BY8)</f>
        <v>Firmino</v>
      </c>
      <c r="BZ125" s="359"/>
      <c r="CA125" s="360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359" t="str">
        <f>IF(ISBLANK(CF8),"",CF8)</f>
        <v/>
      </c>
      <c r="CG125" s="359"/>
      <c r="CH125" s="360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359" t="str">
        <f>IF(ISBLANK(CM8),"",CM8)</f>
        <v>Henderson</v>
      </c>
      <c r="CN125" s="359"/>
      <c r="CO125" s="360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359" t="str">
        <f>IF(ISBLANK(CT8),"",CT8)</f>
        <v/>
      </c>
      <c r="CU125" s="359"/>
      <c r="CV125" s="360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359" t="str">
        <f>IF(ISBLANK(DA8),"",DA8)</f>
        <v/>
      </c>
      <c r="DB125" s="359"/>
      <c r="DC125" s="360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359" t="str">
        <f>IF(ISBLANK(DH8),"",DH8)</f>
        <v/>
      </c>
      <c r="DI125" s="359"/>
      <c r="DJ125" s="360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359" t="str">
        <f>IF(ISBLANK(DO8),"",DO8)</f>
        <v>Bowen</v>
      </c>
      <c r="DP125" s="359"/>
      <c r="DQ125" s="360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359" t="str">
        <f>IF(ISBLANK(DV8),"",DV8)</f>
        <v/>
      </c>
      <c r="DW125" s="359"/>
      <c r="DX125" s="360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359" t="str">
        <f>IF(ISBLANK(EC8),"",EC8)</f>
        <v/>
      </c>
      <c r="ED125" s="359"/>
      <c r="EE125" s="360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359" t="str">
        <f>IF(ISBLANK(EJ8),"",EJ8)</f>
        <v>TAA</v>
      </c>
      <c r="EK125" s="359"/>
      <c r="EL125" s="360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359" t="str">
        <f>IF(ISBLANK(EQ8),"",EQ8)</f>
        <v/>
      </c>
      <c r="ER125" s="359"/>
      <c r="ES125" s="360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359" t="str">
        <f>IF(ISBLANK(EX8),"",EX8)</f>
        <v/>
      </c>
      <c r="EY125" s="359"/>
      <c r="EZ125" s="360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359" t="str">
        <f>IF(ISBLANK(FE8),"",FE8)</f>
        <v/>
      </c>
      <c r="FF125" s="359"/>
      <c r="FG125" s="360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359" t="str">
        <f>IF(ISBLANK(FL8),"",FL8)</f>
        <v/>
      </c>
      <c r="FM125" s="359"/>
      <c r="FN125" s="360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359" t="str">
        <f>IF(ISBLANK(FS8),"",FS8)</f>
        <v/>
      </c>
      <c r="FT125" s="359"/>
      <c r="FU125" s="360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359" t="str">
        <f>IF(ISBLANK(FZ8),"",FZ8)</f>
        <v/>
      </c>
      <c r="GA125" s="359"/>
      <c r="GB125" s="360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359" t="str">
        <f>IF(ISBLANK(GG8),"",GG8)</f>
        <v>Milner</v>
      </c>
      <c r="GH125" s="359"/>
      <c r="GI125" s="360"/>
      <c r="GJ125" s="33"/>
      <c r="GK125" s="19"/>
      <c r="GL125" s="108" t="str">
        <f>IF(ISBLANK(GN8),"",COUNTIF(Tipy!$FN$6:$FN$106,Výsledky!GN125))</f>
        <v/>
      </c>
      <c r="GM125" s="107" t="str">
        <f>IF(ISBLANK(GN8),"",GL125/GK114)</f>
        <v/>
      </c>
      <c r="GN125" s="359" t="str">
        <f>IF(ISBLANK(GN8),"",GN8)</f>
        <v/>
      </c>
      <c r="GO125" s="359"/>
      <c r="GP125" s="360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359" t="str">
        <f>IF(ISBLANK(GU8),"",GU8)</f>
        <v/>
      </c>
      <c r="GV125" s="359"/>
      <c r="GW125" s="360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359" t="str">
        <f>IF(ISBLANK(HB8),"",HB8)</f>
        <v/>
      </c>
      <c r="HC125" s="359"/>
      <c r="HD125" s="360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359" t="str">
        <f>IF(ISBLANK(HI8),"",HI8)</f>
        <v/>
      </c>
      <c r="HJ125" s="359"/>
      <c r="HK125" s="360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359" t="str">
        <f>IF(ISBLANK(HP8),"",HP8)</f>
        <v/>
      </c>
      <c r="HQ125" s="359"/>
      <c r="HR125" s="360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359" t="str">
        <f>IF(ISBLANK(HW8),"",HW8)</f>
        <v>Firmino</v>
      </c>
      <c r="HX125" s="359"/>
      <c r="HY125" s="360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359" t="str">
        <f>IF(ISBLANK(ID8),"",ID8)</f>
        <v/>
      </c>
      <c r="IE125" s="359"/>
      <c r="IF125" s="360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359" t="str">
        <f>IF(ISBLANK(IK8),"",IK8)</f>
        <v/>
      </c>
      <c r="IL125" s="359"/>
      <c r="IM125" s="360"/>
      <c r="IN125" s="33"/>
      <c r="IO125" s="19"/>
      <c r="IP125" s="108" t="str">
        <f>IF(ISBLANK(IR8),"",COUNTIF(Tipy!$HJ$6:$HJ$106,Výsledky!IR125))</f>
        <v/>
      </c>
      <c r="IQ125" s="107" t="str">
        <f>IF(ISBLANK(IR8),"",IP125/IO114)</f>
        <v/>
      </c>
      <c r="IR125" s="359" t="str">
        <f>IF(ISBLANK(IR8),"",IR8)</f>
        <v/>
      </c>
      <c r="IS125" s="359"/>
      <c r="IT125" s="360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359" t="str">
        <f>IF(ISBLANK(IY8),"",IY8)</f>
        <v/>
      </c>
      <c r="IZ125" s="359"/>
      <c r="JA125" s="360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359" t="str">
        <f>IF(ISBLANK(JF8),"",JF8)</f>
        <v/>
      </c>
      <c r="JG125" s="359"/>
      <c r="JH125" s="360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359" t="str">
        <f>IF(ISBLANK(JM8),"",JM8)</f>
        <v/>
      </c>
      <c r="JN125" s="359"/>
      <c r="JO125" s="360"/>
      <c r="JP125" s="33"/>
      <c r="JQ125" s="19"/>
      <c r="JR125" s="108" t="str">
        <f>IF(ISBLANK(JT8),"",COUNTIF(Tipy!$IH$6:$IH$106,Výsledky!JT125))</f>
        <v/>
      </c>
      <c r="JS125" s="107" t="str">
        <f>IF(ISBLANK(JT8),"",JR125/JQ114)</f>
        <v/>
      </c>
      <c r="JT125" s="359" t="str">
        <f>IF(ISBLANK(JT8),"",JT8)</f>
        <v/>
      </c>
      <c r="JU125" s="359"/>
      <c r="JV125" s="360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359" t="str">
        <f>IF(ISBLANK(KA8),"",KA8)</f>
        <v/>
      </c>
      <c r="KB125" s="359"/>
      <c r="KC125" s="360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359" t="str">
        <f>IF(ISBLANK(KH8),"",KH8)</f>
        <v/>
      </c>
      <c r="KI125" s="359"/>
      <c r="KJ125" s="360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359" t="str">
        <f>IF(ISBLANK(KO8),"",KO8)</f>
        <v/>
      </c>
      <c r="KP125" s="359"/>
      <c r="KQ125" s="360"/>
      <c r="KR125" s="111"/>
      <c r="KS125" s="19"/>
      <c r="KT125" s="108" t="str">
        <f>IF(ISBLANK(KV8),"",COUNTIF(Tipy!$JF$6:$JF$106,Výsledky!KV125))</f>
        <v/>
      </c>
      <c r="KU125" s="107" t="str">
        <f>IF(ISBLANK(KV8),"",KT125/KS114)</f>
        <v/>
      </c>
      <c r="KV125" s="359" t="str">
        <f>IF(ISBLANK(KV8),"",KV8)</f>
        <v/>
      </c>
      <c r="KW125" s="359"/>
      <c r="KX125" s="360"/>
      <c r="KY125" s="33"/>
      <c r="KZ125" s="19"/>
      <c r="LA125" s="108" t="str">
        <f>IF(ISBLANK(LC8),"",COUNTIF(Tipy!$JL$6:$JL$106,Výsledky!LC125))</f>
        <v/>
      </c>
      <c r="LB125" s="107" t="str">
        <f>IF(ISBLANK(LC8),"",LA125/KZ114)</f>
        <v/>
      </c>
      <c r="LC125" s="359" t="str">
        <f>IF(ISBLANK(LC8),"",LC8)</f>
        <v/>
      </c>
      <c r="LD125" s="359"/>
      <c r="LE125" s="360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359" t="str">
        <f>IF(ISBLANK(LJ8),"",LJ8)</f>
        <v/>
      </c>
      <c r="LK125" s="359"/>
      <c r="LL125" s="360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359" t="str">
        <f>IF(ISBLANK(LQ8),"",LQ8)</f>
        <v/>
      </c>
      <c r="LR125" s="359"/>
      <c r="LS125" s="360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359" t="str">
        <f>IF(ISBLANK(LX8),"",LX8)</f>
        <v/>
      </c>
      <c r="LY125" s="359"/>
      <c r="LZ125" s="360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359" t="str">
        <f>IF(ISBLANK(ME8),"",ME8)</f>
        <v/>
      </c>
      <c r="MF125" s="359"/>
      <c r="MG125" s="360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359" t="str">
        <f>IF(ISBLANK(ML8),"",ML8)</f>
        <v/>
      </c>
      <c r="MM125" s="359"/>
      <c r="MN125" s="360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359" t="str">
        <f>IF(ISBLANK(MS8),"",MS8)</f>
        <v/>
      </c>
      <c r="MT125" s="359"/>
      <c r="MU125" s="360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359" t="str">
        <f>IF(ISBLANK(MZ8),"",MZ8)</f>
        <v/>
      </c>
      <c r="NA125" s="359"/>
      <c r="NB125" s="360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359" t="str">
        <f>IF(ISBLANK(NG8),"",NG8)</f>
        <v/>
      </c>
      <c r="NH125" s="359"/>
      <c r="NI125" s="360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359" t="str">
        <f>IF(ISBLANK(NN8),"",NN8)</f>
        <v/>
      </c>
      <c r="NO125" s="359"/>
      <c r="NP125" s="360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359" t="str">
        <f>IF(ISBLANK(NU8),"",NU8)</f>
        <v/>
      </c>
      <c r="NV125" s="359"/>
      <c r="NW125" s="360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359" t="str">
        <f>IF(ISBLANK(OB8),"",OB8)</f>
        <v/>
      </c>
      <c r="OC125" s="359"/>
      <c r="OD125" s="360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359" t="str">
        <f>IF(ISBLANK(OI8),"",OI8)</f>
        <v/>
      </c>
      <c r="OJ125" s="359"/>
      <c r="OK125" s="360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359" t="str">
        <f>IF(ISBLANK(OP8),"",OP8)</f>
        <v/>
      </c>
      <c r="OQ125" s="359"/>
      <c r="OR125" s="360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359" t="str">
        <f>IF(ISBLANK(OW8),"",OW8)</f>
        <v/>
      </c>
      <c r="OX125" s="359"/>
      <c r="OY125" s="360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359" t="str">
        <f>IF(ISBLANK(PD8),"",PD8)</f>
        <v/>
      </c>
      <c r="PE125" s="359"/>
      <c r="PF125" s="360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359" t="str">
        <f>IF(ISBLANK(PK8),"",PK8)</f>
        <v/>
      </c>
      <c r="PL125" s="359"/>
      <c r="PM125" s="360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359" t="str">
        <f>IF(ISBLANK(PR8),"",PR8)</f>
        <v/>
      </c>
      <c r="PS125" s="359"/>
      <c r="PT125" s="360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359" t="str">
        <f>IF(ISBLANK(PY8),"",PY8)</f>
        <v/>
      </c>
      <c r="PZ125" s="359"/>
      <c r="QA125" s="360"/>
    </row>
    <row r="126" spans="1:443" ht="15" customHeight="1" x14ac:dyDescent="0.2">
      <c r="A126" s="402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364" t="str">
        <f>IF(ISBLANK(G9),"",G9)</f>
        <v/>
      </c>
      <c r="H126" s="364"/>
      <c r="I126" s="360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364" t="str">
        <f>IF(ISBLANK(N9),"",N9)</f>
        <v/>
      </c>
      <c r="O126" s="364"/>
      <c r="P126" s="360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364" t="str">
        <f>IF(ISBLANK(U9),"",U9)</f>
        <v/>
      </c>
      <c r="V126" s="364"/>
      <c r="W126" s="360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364" t="str">
        <f>IF(ISBLANK(AB9),"",AB9)</f>
        <v/>
      </c>
      <c r="AC126" s="364"/>
      <c r="AD126" s="360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364" t="str">
        <f>IF(ISBLANK(AI9),"",AI9)</f>
        <v/>
      </c>
      <c r="AJ126" s="364"/>
      <c r="AK126" s="360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364" t="str">
        <f>IF(ISBLANK(AP9),"",AP9)</f>
        <v/>
      </c>
      <c r="AQ126" s="364"/>
      <c r="AR126" s="360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364" t="str">
        <f>IF(ISBLANK(AW9),"",AW9)</f>
        <v/>
      </c>
      <c r="AX126" s="364"/>
      <c r="AY126" s="360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364" t="str">
        <f>IF(ISBLANK(BD9),"",BD9)</f>
        <v/>
      </c>
      <c r="BE126" s="364"/>
      <c r="BF126" s="360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364" t="str">
        <f>IF(ISBLANK(BK9),"",BK9)</f>
        <v/>
      </c>
      <c r="BL126" s="364"/>
      <c r="BM126" s="360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364" t="str">
        <f>IF(ISBLANK(BR9),"",BR9)</f>
        <v/>
      </c>
      <c r="BS126" s="364"/>
      <c r="BT126" s="360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364" t="str">
        <f>IF(ISBLANK(BY9),"",BY9)</f>
        <v>N. Williams</v>
      </c>
      <c r="BZ126" s="364"/>
      <c r="CA126" s="360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364" t="str">
        <f>IF(ISBLANK(CF9),"",CF9)</f>
        <v/>
      </c>
      <c r="CG126" s="364"/>
      <c r="CH126" s="360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364" t="str">
        <f>IF(ISBLANK(CM9),"",CM9)</f>
        <v>Jota, Keita</v>
      </c>
      <c r="CN126" s="364"/>
      <c r="CO126" s="360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364" t="str">
        <f>IF(ISBLANK(CT9),"",CT9)</f>
        <v/>
      </c>
      <c r="CU126" s="364"/>
      <c r="CV126" s="360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364" t="str">
        <f>IF(ISBLANK(DA9),"",DA9)</f>
        <v/>
      </c>
      <c r="DB126" s="364"/>
      <c r="DC126" s="360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364" t="str">
        <f>IF(ISBLANK(DH9),"",DH9)</f>
        <v/>
      </c>
      <c r="DI126" s="364"/>
      <c r="DJ126" s="360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364" t="str">
        <f>IF(ISBLANK(DO9),"",DO9)</f>
        <v/>
      </c>
      <c r="DP126" s="364"/>
      <c r="DQ126" s="360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364" t="str">
        <f>IF(ISBLANK(DV9),"",DV9)</f>
        <v/>
      </c>
      <c r="DW126" s="364"/>
      <c r="DX126" s="360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364" t="str">
        <f>IF(ISBLANK(EC9),"",EC9)</f>
        <v/>
      </c>
      <c r="ED126" s="364"/>
      <c r="EE126" s="360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364" t="str">
        <f>IF(ISBLANK(EJ9),"",EJ9)</f>
        <v/>
      </c>
      <c r="EK126" s="364"/>
      <c r="EL126" s="360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364" t="str">
        <f>IF(ISBLANK(EQ9),"",EQ9)</f>
        <v/>
      </c>
      <c r="ER126" s="364"/>
      <c r="ES126" s="360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364" t="str">
        <f>IF(ISBLANK(EX9),"",EX9)</f>
        <v/>
      </c>
      <c r="EY126" s="364"/>
      <c r="EZ126" s="360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364" t="str">
        <f>IF(ISBLANK(FE9),"",FE9)</f>
        <v/>
      </c>
      <c r="FF126" s="364"/>
      <c r="FG126" s="360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364" t="str">
        <f>IF(ISBLANK(FL9),"",FL9)</f>
        <v/>
      </c>
      <c r="FM126" s="364"/>
      <c r="FN126" s="360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364" t="str">
        <f>IF(ISBLANK(FS9),"",FS9)</f>
        <v/>
      </c>
      <c r="FT126" s="364"/>
      <c r="FU126" s="360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364" t="str">
        <f>IF(ISBLANK(FZ9),"",FZ9)</f>
        <v/>
      </c>
      <c r="GA126" s="364"/>
      <c r="GB126" s="360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364" t="str">
        <f>IF(ISBLANK(GG9),"",GG9)</f>
        <v/>
      </c>
      <c r="GH126" s="364"/>
      <c r="GI126" s="360"/>
      <c r="GJ126" s="33"/>
      <c r="GK126" s="19"/>
      <c r="GL126" s="108" t="str">
        <f>IF(ISBLANK(GN9),"",COUNTIF(Tipy!$FN$6:$FN$106,Výsledky!GN126))</f>
        <v/>
      </c>
      <c r="GM126" s="107" t="str">
        <f>IF(ISBLANK(GN9),"",GL126/GK114)</f>
        <v/>
      </c>
      <c r="GN126" s="364" t="str">
        <f>IF(ISBLANK(GN9),"",GN9)</f>
        <v/>
      </c>
      <c r="GO126" s="364"/>
      <c r="GP126" s="360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364" t="str">
        <f>IF(ISBLANK(GU9),"",GU9)</f>
        <v/>
      </c>
      <c r="GV126" s="364"/>
      <c r="GW126" s="360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364" t="str">
        <f>IF(ISBLANK(HB9),"",HB9)</f>
        <v/>
      </c>
      <c r="HC126" s="364"/>
      <c r="HD126" s="360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364" t="str">
        <f>IF(ISBLANK(HI9),"",HI9)</f>
        <v/>
      </c>
      <c r="HJ126" s="364"/>
      <c r="HK126" s="360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364" t="str">
        <f>IF(ISBLANK(HP9),"",HP9)</f>
        <v/>
      </c>
      <c r="HQ126" s="364"/>
      <c r="HR126" s="360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364" t="str">
        <f>IF(ISBLANK(HW9),"",HW9)</f>
        <v/>
      </c>
      <c r="HX126" s="364"/>
      <c r="HY126" s="360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364" t="str">
        <f>IF(ISBLANK(ID9),"",ID9)</f>
        <v/>
      </c>
      <c r="IE126" s="364"/>
      <c r="IF126" s="360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364" t="str">
        <f>IF(ISBLANK(IK9),"",IK9)</f>
        <v/>
      </c>
      <c r="IL126" s="364"/>
      <c r="IM126" s="360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364" t="str">
        <f>IF(ISBLANK(IR9),"",IR9)</f>
        <v/>
      </c>
      <c r="IS126" s="364"/>
      <c r="IT126" s="360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364" t="str">
        <f>IF(ISBLANK(IY9),"",IY9)</f>
        <v/>
      </c>
      <c r="IZ126" s="364"/>
      <c r="JA126" s="360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364" t="str">
        <f>IF(ISBLANK(JF9),"",JF9)</f>
        <v/>
      </c>
      <c r="JG126" s="364"/>
      <c r="JH126" s="360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364" t="str">
        <f>IF(ISBLANK(JM9),"",JM9)</f>
        <v/>
      </c>
      <c r="JN126" s="364"/>
      <c r="JO126" s="360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364" t="str">
        <f>IF(ISBLANK(JT9),"",JT9)</f>
        <v/>
      </c>
      <c r="JU126" s="364"/>
      <c r="JV126" s="360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364" t="str">
        <f>IF(ISBLANK(KA9),"",KA9)</f>
        <v/>
      </c>
      <c r="KB126" s="364"/>
      <c r="KC126" s="360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364" t="str">
        <f>IF(ISBLANK(KH9),"",KH9)</f>
        <v/>
      </c>
      <c r="KI126" s="364"/>
      <c r="KJ126" s="360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364" t="str">
        <f>IF(ISBLANK(KO9),"",KO9)</f>
        <v/>
      </c>
      <c r="KP126" s="364"/>
      <c r="KQ126" s="360"/>
      <c r="KR126" s="111"/>
      <c r="KS126" s="19"/>
      <c r="KT126" s="108" t="str">
        <f>IF(ISBLANK(KV9),"",COUNTIF(Tipy!$JF$6:$JF$106,Výsledky!KV126))</f>
        <v/>
      </c>
      <c r="KU126" s="107" t="str">
        <f>IF(ISBLANK(KV9),"",KT126/KS114)</f>
        <v/>
      </c>
      <c r="KV126" s="364" t="str">
        <f>IF(ISBLANK(KV9),"",KV9)</f>
        <v/>
      </c>
      <c r="KW126" s="364"/>
      <c r="KX126" s="360"/>
      <c r="KY126" s="33"/>
      <c r="KZ126" s="19"/>
      <c r="LA126" s="108" t="str">
        <f>IF(ISBLANK(LC9),"",COUNTIF(Tipy!$JL$6:$JL$106,Výsledky!LC126))</f>
        <v/>
      </c>
      <c r="LB126" s="107" t="str">
        <f>IF(ISBLANK(LC9),"",LA126/KZ114)</f>
        <v/>
      </c>
      <c r="LC126" s="364" t="str">
        <f>IF(ISBLANK(LC9),"",LC9)</f>
        <v/>
      </c>
      <c r="LD126" s="364"/>
      <c r="LE126" s="360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364" t="str">
        <f>IF(ISBLANK(LJ9),"",LJ9)</f>
        <v/>
      </c>
      <c r="LK126" s="364"/>
      <c r="LL126" s="360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364" t="str">
        <f>IF(ISBLANK(LQ9),"",LQ9)</f>
        <v/>
      </c>
      <c r="LR126" s="364"/>
      <c r="LS126" s="360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364" t="str">
        <f>IF(ISBLANK(LX9),"",LX9)</f>
        <v/>
      </c>
      <c r="LY126" s="364"/>
      <c r="LZ126" s="360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364" t="str">
        <f>IF(ISBLANK(ME9),"",ME9)</f>
        <v/>
      </c>
      <c r="MF126" s="364"/>
      <c r="MG126" s="360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364" t="str">
        <f>IF(ISBLANK(ML9),"",ML9)</f>
        <v/>
      </c>
      <c r="MM126" s="364"/>
      <c r="MN126" s="360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364" t="str">
        <f>IF(ISBLANK(MS9),"",MS9)</f>
        <v/>
      </c>
      <c r="MT126" s="364"/>
      <c r="MU126" s="360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364" t="str">
        <f>IF(ISBLANK(MZ9),"",MZ9)</f>
        <v/>
      </c>
      <c r="NA126" s="364"/>
      <c r="NB126" s="360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364" t="str">
        <f>IF(ISBLANK(NG9),"",NG9)</f>
        <v/>
      </c>
      <c r="NH126" s="364"/>
      <c r="NI126" s="360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364" t="str">
        <f>IF(ISBLANK(NN9),"",NN9)</f>
        <v/>
      </c>
      <c r="NO126" s="364"/>
      <c r="NP126" s="360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364" t="str">
        <f>IF(ISBLANK(NU9),"",NU9)</f>
        <v/>
      </c>
      <c r="NV126" s="364"/>
      <c r="NW126" s="360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364" t="str">
        <f>IF(ISBLANK(OB9),"",OB9)</f>
        <v/>
      </c>
      <c r="OC126" s="364"/>
      <c r="OD126" s="360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364" t="str">
        <f>IF(ISBLANK(OI9),"",OI9)</f>
        <v/>
      </c>
      <c r="OJ126" s="364"/>
      <c r="OK126" s="360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364" t="str">
        <f>IF(ISBLANK(OP9),"",OP9)</f>
        <v/>
      </c>
      <c r="OQ126" s="364"/>
      <c r="OR126" s="360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364" t="str">
        <f>IF(ISBLANK(OW9),"",OW9)</f>
        <v/>
      </c>
      <c r="OX126" s="364"/>
      <c r="OY126" s="360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364" t="str">
        <f>IF(ISBLANK(PD9),"",PD9)</f>
        <v/>
      </c>
      <c r="PE126" s="364"/>
      <c r="PF126" s="360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364" t="str">
        <f>IF(ISBLANK(PK9),"",PK9)</f>
        <v/>
      </c>
      <c r="PL126" s="364"/>
      <c r="PM126" s="360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364" t="str">
        <f>IF(ISBLANK(PR9),"",PR9)</f>
        <v/>
      </c>
      <c r="PS126" s="364"/>
      <c r="PT126" s="360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364" t="str">
        <f>IF(ISBLANK(PY9),"",PY9)</f>
        <v/>
      </c>
      <c r="PZ126" s="364"/>
      <c r="QA126" s="360"/>
    </row>
    <row r="127" spans="1:443" ht="15" customHeight="1" x14ac:dyDescent="0.2">
      <c r="A127" s="402"/>
      <c r="B127" s="55" t="s">
        <v>271</v>
      </c>
      <c r="C127" s="54"/>
      <c r="D127" s="358">
        <f>COUNTIF(H12:H112,"=10")</f>
        <v>45</v>
      </c>
      <c r="E127" s="358"/>
      <c r="F127" s="356">
        <f>D127/D114</f>
        <v>0.51136363636363635</v>
      </c>
      <c r="G127" s="356"/>
      <c r="H127" s="34"/>
      <c r="I127" s="56"/>
      <c r="J127" s="33"/>
      <c r="K127" s="358">
        <f>COUNTIF(O12:O112,"=10")</f>
        <v>31</v>
      </c>
      <c r="L127" s="358"/>
      <c r="M127" s="356">
        <f>K127/K114</f>
        <v>0.39240506329113922</v>
      </c>
      <c r="N127" s="356"/>
      <c r="O127" s="34"/>
      <c r="P127" s="56"/>
      <c r="Q127" s="33"/>
      <c r="R127" s="358">
        <f>IF(ISBLANK(W3),"",COUNTIF(V12:V112,"=10"))</f>
        <v>34</v>
      </c>
      <c r="S127" s="358"/>
      <c r="T127" s="356">
        <f>IF(ISBLANK(W3),"",R127/R114)</f>
        <v>0.40963855421686746</v>
      </c>
      <c r="U127" s="356"/>
      <c r="V127" s="34"/>
      <c r="W127" s="56"/>
      <c r="X127" s="33"/>
      <c r="Y127" s="358">
        <f>IF(ISBLANK(AD3),"",COUNTIF(AC12:AC112,"=10"))</f>
        <v>29</v>
      </c>
      <c r="Z127" s="358"/>
      <c r="AA127" s="356">
        <f>IF(ISBLANK(AD3),"",Y127/Y114)</f>
        <v>0.41428571428571431</v>
      </c>
      <c r="AB127" s="356"/>
      <c r="AC127" s="79"/>
      <c r="AD127" s="56"/>
      <c r="AE127" s="33"/>
      <c r="AF127" s="358">
        <f>IF(ISBLANK(AK3),"",COUNTIF(AJ12:AJ112,"=10"))</f>
        <v>10</v>
      </c>
      <c r="AG127" s="358"/>
      <c r="AH127" s="356">
        <f>IF(ISBLANK(AK3),"",AF127/AF114)</f>
        <v>0.18181818181818182</v>
      </c>
      <c r="AI127" s="356"/>
      <c r="AJ127" s="79"/>
      <c r="AK127" s="56"/>
      <c r="AL127" s="33"/>
      <c r="AM127" s="358">
        <f>IF(ISBLANK(AR3),"",COUNTIF(AQ12:AQ112,"=10"))</f>
        <v>28</v>
      </c>
      <c r="AN127" s="358"/>
      <c r="AO127" s="356">
        <f>IF(ISBLANK(AR3),"",AM127/AM114)</f>
        <v>0.45901639344262296</v>
      </c>
      <c r="AP127" s="356"/>
      <c r="AQ127" s="79"/>
      <c r="AR127" s="56"/>
      <c r="AS127" s="33"/>
      <c r="AT127" s="358">
        <f>IF(ISBLANK(AY3),"",COUNTIF(AX12:AX112,"=10"))</f>
        <v>24</v>
      </c>
      <c r="AU127" s="358"/>
      <c r="AV127" s="356">
        <f>IF(ISBLANK(AY3),"",AT127/AT114)</f>
        <v>0.34782608695652173</v>
      </c>
      <c r="AW127" s="356"/>
      <c r="AX127" s="135"/>
      <c r="AY127" s="56"/>
      <c r="AZ127" s="33"/>
      <c r="BA127" s="358">
        <f>IF(ISBLANK(BF3),"",COUNTIF(BE12:BE112,"=10"))</f>
        <v>0</v>
      </c>
      <c r="BB127" s="358"/>
      <c r="BC127" s="356">
        <f>IF(ISBLANK(BF3),"",BA127/BA114)</f>
        <v>0</v>
      </c>
      <c r="BD127" s="356"/>
      <c r="BE127" s="135"/>
      <c r="BF127" s="56"/>
      <c r="BG127" s="33"/>
      <c r="BH127" s="358">
        <f>IF(ISBLANK(BM3),"",COUNTIF(BL12:BL112,"=10"))</f>
        <v>1</v>
      </c>
      <c r="BI127" s="358"/>
      <c r="BJ127" s="356">
        <f>IF(ISBLANK(BM3),"",BH127/BH114)</f>
        <v>1.4492753623188406E-2</v>
      </c>
      <c r="BK127" s="356"/>
      <c r="BL127" s="135"/>
      <c r="BM127" s="56"/>
      <c r="BN127" s="33"/>
      <c r="BO127" s="358">
        <f>IF(ISBLANK(BT3),"",COUNTIF(BS12:BS112,"=10"))</f>
        <v>26</v>
      </c>
      <c r="BP127" s="358"/>
      <c r="BQ127" s="356">
        <f>IF(ISBLANK(BT3),"",BO127/BO114)</f>
        <v>0.39393939393939392</v>
      </c>
      <c r="BR127" s="356"/>
      <c r="BS127" s="135"/>
      <c r="BT127" s="56"/>
      <c r="BU127" s="33"/>
      <c r="BV127" s="358">
        <f>IF(ISBLANK(CA3),"",COUNTIF(BZ12:BZ112,"=10"))</f>
        <v>4</v>
      </c>
      <c r="BW127" s="358"/>
      <c r="BX127" s="356">
        <f>IF(ISBLANK(CA3),"",BV127/BV114)</f>
        <v>6.25E-2</v>
      </c>
      <c r="BY127" s="356"/>
      <c r="BZ127" s="135"/>
      <c r="CA127" s="56"/>
      <c r="CB127" s="33"/>
      <c r="CC127" s="358">
        <f>IF(ISBLANK(CH3),"",COUNTIF(CG12:CG112,"=10"))</f>
        <v>11</v>
      </c>
      <c r="CD127" s="358"/>
      <c r="CE127" s="356">
        <f>IF(ISBLANK(CH3),"",CC127/CC114)</f>
        <v>0.17460317460317459</v>
      </c>
      <c r="CF127" s="356"/>
      <c r="CG127" s="135"/>
      <c r="CH127" s="56"/>
      <c r="CI127" s="33"/>
      <c r="CJ127" s="358">
        <f>IF(ISBLANK(CO3),"",COUNTIF(CN12:CN112,"=10"))</f>
        <v>1</v>
      </c>
      <c r="CK127" s="358"/>
      <c r="CL127" s="356">
        <f>IF(ISBLANK(CO3),"",CJ127/CJ114)</f>
        <v>1.5384615384615385E-2</v>
      </c>
      <c r="CM127" s="356"/>
      <c r="CN127" s="135"/>
      <c r="CO127" s="56"/>
      <c r="CP127" s="33"/>
      <c r="CQ127" s="358">
        <f>IF(ISBLANK(CV3),"",COUNTIF(CU12:CU112,"=10"))</f>
        <v>17</v>
      </c>
      <c r="CR127" s="358"/>
      <c r="CS127" s="356">
        <f>IF(ISBLANK(CV3),"",CQ127/CQ114)</f>
        <v>0.265625</v>
      </c>
      <c r="CT127" s="356"/>
      <c r="CU127" s="135"/>
      <c r="CV127" s="56"/>
      <c r="CW127" s="33"/>
      <c r="CX127" s="358">
        <f>IF(ISBLANK(DC3),"",COUNTIF(DB12:DB112,"=10"))</f>
        <v>6</v>
      </c>
      <c r="CY127" s="358"/>
      <c r="CZ127" s="356">
        <f>IF(ISBLANK(DC3),"",CX127/CX114)</f>
        <v>9.5238095238095233E-2</v>
      </c>
      <c r="DA127" s="356"/>
      <c r="DB127" s="135"/>
      <c r="DC127" s="56"/>
      <c r="DD127" s="33"/>
      <c r="DE127" s="358">
        <f>IF(ISBLANK(DJ3),"",COUNTIF(DI12:DI112,"=10"))</f>
        <v>20</v>
      </c>
      <c r="DF127" s="358"/>
      <c r="DG127" s="356">
        <f>IF(ISBLANK(DJ3),"",DE127/DE114)</f>
        <v>0.33898305084745761</v>
      </c>
      <c r="DH127" s="356"/>
      <c r="DI127" s="135"/>
      <c r="DJ127" s="56"/>
      <c r="DK127" s="33"/>
      <c r="DL127" s="358">
        <f>IF(ISBLANK(DQ3),"",COUNTIF(DP12:DP112,"=10"))</f>
        <v>1</v>
      </c>
      <c r="DM127" s="358"/>
      <c r="DN127" s="356">
        <f>IF(ISBLANK(DQ3),"",DL127/DL114)</f>
        <v>1.6393442622950821E-2</v>
      </c>
      <c r="DO127" s="356"/>
      <c r="DP127" s="135"/>
      <c r="DQ127" s="56"/>
      <c r="DR127" s="33"/>
      <c r="DS127" s="358">
        <f>IF(ISBLANK(DX3),"",COUNTIF(DW12:DW112,"=10"))</f>
        <v>12</v>
      </c>
      <c r="DT127" s="358"/>
      <c r="DU127" s="356">
        <f>IF(ISBLANK(DX3),"",DS127/DS114)</f>
        <v>0.2</v>
      </c>
      <c r="DV127" s="356"/>
      <c r="DW127" s="135"/>
      <c r="DX127" s="56"/>
      <c r="DY127" s="33"/>
      <c r="DZ127" s="358">
        <f>IF(ISBLANK(EE3),"",COUNTIF(ED12:ED112,"=10"))</f>
        <v>26</v>
      </c>
      <c r="EA127" s="358"/>
      <c r="EB127" s="356">
        <f>IF(ISBLANK(EE3),"",DZ127/DZ114)</f>
        <v>0.44067796610169491</v>
      </c>
      <c r="EC127" s="356"/>
      <c r="ED127" s="135"/>
      <c r="EE127" s="56"/>
      <c r="EF127" s="33"/>
      <c r="EG127" s="358">
        <f>IF(ISBLANK(EL3),"",COUNTIF(EK12:EK112,"=10"))</f>
        <v>33</v>
      </c>
      <c r="EH127" s="358"/>
      <c r="EI127" s="356">
        <f>IF(ISBLANK(EL3),"",EG127/EG114)</f>
        <v>0.55932203389830504</v>
      </c>
      <c r="EJ127" s="356"/>
      <c r="EK127" s="135"/>
      <c r="EL127" s="56"/>
      <c r="EM127" s="33"/>
      <c r="EN127" s="358">
        <f>IF(ISBLANK(ES3),"",COUNTIF(ER12:ER112,"=10"))</f>
        <v>20</v>
      </c>
      <c r="EO127" s="358"/>
      <c r="EP127" s="356">
        <f>IF(ISBLANK(ES3),"",EN127/EN114)</f>
        <v>0.33333333333333331</v>
      </c>
      <c r="EQ127" s="356"/>
      <c r="ER127" s="135"/>
      <c r="ES127" s="56"/>
      <c r="ET127" s="33"/>
      <c r="EU127" s="358">
        <f>IF(ISBLANK(EZ3),"",COUNTIF(EY12:EY112,"=10"))</f>
        <v>16</v>
      </c>
      <c r="EV127" s="358"/>
      <c r="EW127" s="356">
        <f>IF(ISBLANK(EZ3),"",EU127/EU114)</f>
        <v>0.29090909090909089</v>
      </c>
      <c r="EX127" s="356"/>
      <c r="EY127" s="135"/>
      <c r="EZ127" s="56"/>
      <c r="FA127" s="33"/>
      <c r="FB127" s="358">
        <f>IF(ISBLANK(FG3),"",COUNTIF(FF12:FF112,"=10"))</f>
        <v>31</v>
      </c>
      <c r="FC127" s="358"/>
      <c r="FD127" s="356">
        <f>IF(ISBLANK(FG3),"",FB127/FB114)</f>
        <v>0.53448275862068961</v>
      </c>
      <c r="FE127" s="356"/>
      <c r="FF127" s="135"/>
      <c r="FG127" s="56"/>
      <c r="FH127" s="33"/>
      <c r="FI127" s="358">
        <f>IF(ISBLANK(FN3),"",COUNTIF(FM12:FM112,"=10"))</f>
        <v>13</v>
      </c>
      <c r="FJ127" s="358"/>
      <c r="FK127" s="356">
        <f>IF(ISBLANK(FN3),"",FI127/FI114)</f>
        <v>0.23636363636363636</v>
      </c>
      <c r="FL127" s="356"/>
      <c r="FM127" s="135"/>
      <c r="FN127" s="56"/>
      <c r="FO127" s="33"/>
      <c r="FP127" s="358">
        <f>IF(ISBLANK(FU3),"",COUNTIF(FT12:FT112,"=10"))</f>
        <v>22</v>
      </c>
      <c r="FQ127" s="358"/>
      <c r="FR127" s="356">
        <f>IF(ISBLANK(FU3),"",FP127/FP114)</f>
        <v>0.38596491228070173</v>
      </c>
      <c r="FS127" s="356"/>
      <c r="FT127" s="135"/>
      <c r="FU127" s="56"/>
      <c r="FV127" s="33"/>
      <c r="FW127" s="358">
        <f>IF(ISBLANK(GB3),"",COUNTIF(GA12:GA112,"=10"))</f>
        <v>20</v>
      </c>
      <c r="FX127" s="358"/>
      <c r="FY127" s="356">
        <f>IF(ISBLANK(GB3),"",FW127/FW114)</f>
        <v>0.40816326530612246</v>
      </c>
      <c r="FZ127" s="356"/>
      <c r="GA127" s="135"/>
      <c r="GB127" s="56"/>
      <c r="GC127" s="33"/>
      <c r="GD127" s="358">
        <f>IF(ISBLANK(GI3),"",COUNTIF(GH12:GH112,"=10"))</f>
        <v>7</v>
      </c>
      <c r="GE127" s="358"/>
      <c r="GF127" s="356">
        <f>IF(ISBLANK(GI3),"",GD127/GD114)</f>
        <v>0.14000000000000001</v>
      </c>
      <c r="GG127" s="356"/>
      <c r="GH127" s="135"/>
      <c r="GI127" s="56"/>
      <c r="GJ127" s="33"/>
      <c r="GK127" s="358" t="str">
        <f>IF(ISBLANK(GP3),"",COUNTIF(GO12:GO112,"=10"))</f>
        <v/>
      </c>
      <c r="GL127" s="358"/>
      <c r="GM127" s="356" t="str">
        <f>IF(ISBLANK(GP3),"",GK127/GK114)</f>
        <v/>
      </c>
      <c r="GN127" s="356"/>
      <c r="GO127" s="135"/>
      <c r="GP127" s="56"/>
      <c r="GQ127" s="33"/>
      <c r="GR127" s="358">
        <f>IF(ISBLANK(GW3),"",COUNTIF(GV12:GV112,"=10"))</f>
        <v>0</v>
      </c>
      <c r="GS127" s="358"/>
      <c r="GT127" s="356">
        <f>IF(ISBLANK(GW3),"",GR127/GR114)</f>
        <v>0</v>
      </c>
      <c r="GU127" s="356"/>
      <c r="GV127" s="135"/>
      <c r="GW127" s="56"/>
      <c r="GX127" s="33"/>
      <c r="GY127" s="358">
        <f>IF(ISBLANK(HD3),"",COUNTIF(HC12:HC112,"=10"))</f>
        <v>19</v>
      </c>
      <c r="GZ127" s="358"/>
      <c r="HA127" s="356">
        <f>IF(ISBLANK(HD3),"",GY127/GY114)</f>
        <v>0.39583333333333331</v>
      </c>
      <c r="HB127" s="356"/>
      <c r="HC127" s="135"/>
      <c r="HD127" s="56"/>
      <c r="HE127" s="33"/>
      <c r="HF127" s="358">
        <f>IF(ISBLANK(HK3),"",COUNTIF(HJ12:HJ112,"=10"))</f>
        <v>19</v>
      </c>
      <c r="HG127" s="358"/>
      <c r="HH127" s="356">
        <f>IF(ISBLANK(HK3),"",HF127/HF114)</f>
        <v>0.40425531914893614</v>
      </c>
      <c r="HI127" s="356"/>
      <c r="HJ127" s="135"/>
      <c r="HK127" s="56"/>
      <c r="HL127" s="33"/>
      <c r="HM127" s="358">
        <f>IF(ISBLANK(HR3),"",COUNTIF(HQ12:HQ112,"=10"))</f>
        <v>2</v>
      </c>
      <c r="HN127" s="358"/>
      <c r="HO127" s="356">
        <f>IF(ISBLANK(HR3),"",HM127/HM114)</f>
        <v>0.04</v>
      </c>
      <c r="HP127" s="356"/>
      <c r="HQ127" s="135"/>
      <c r="HR127" s="56"/>
      <c r="HS127" s="33"/>
      <c r="HT127" s="358">
        <f>IF(ISBLANK(HY3),"",COUNTIF(HX12:HX112,"=10"))</f>
        <v>17</v>
      </c>
      <c r="HU127" s="358"/>
      <c r="HV127" s="356">
        <f>IF(ISBLANK(HY3),"",HT127/HT114)</f>
        <v>0.36956521739130432</v>
      </c>
      <c r="HW127" s="356"/>
      <c r="HX127" s="135"/>
      <c r="HY127" s="56"/>
      <c r="HZ127" s="33"/>
      <c r="IA127" s="358" t="str">
        <f>IF(ISBLANK(IF3),"",COUNTIF(IE12:IE112,"=10"))</f>
        <v/>
      </c>
      <c r="IB127" s="358"/>
      <c r="IC127" s="356" t="str">
        <f>IF(ISBLANK(IF3),"",IA127/IA114)</f>
        <v/>
      </c>
      <c r="ID127" s="356"/>
      <c r="IE127" s="135"/>
      <c r="IF127" s="56"/>
      <c r="IG127" s="33"/>
      <c r="IH127" s="358" t="str">
        <f>IF(ISBLANK(IM3),"",COUNTIF(IL12:IL112,"=10"))</f>
        <v/>
      </c>
      <c r="II127" s="358"/>
      <c r="IJ127" s="356" t="str">
        <f>IF(ISBLANK(IM3),"",IH127/IH114)</f>
        <v/>
      </c>
      <c r="IK127" s="356"/>
      <c r="IL127" s="135"/>
      <c r="IM127" s="56"/>
      <c r="IN127" s="33"/>
      <c r="IO127" s="358" t="str">
        <f>IF(ISBLANK(IT3),"",COUNTIF(IS12:IS112,"=10"))</f>
        <v/>
      </c>
      <c r="IP127" s="358"/>
      <c r="IQ127" s="356" t="str">
        <f>IF(ISBLANK(IT3),"",IO127/IO114)</f>
        <v/>
      </c>
      <c r="IR127" s="356"/>
      <c r="IS127" s="135"/>
      <c r="IT127" s="56"/>
      <c r="IU127" s="33"/>
      <c r="IV127" s="358" t="str">
        <f>IF(ISBLANK(JA3),"",COUNTIF(IZ12:IZ112,"=10"))</f>
        <v/>
      </c>
      <c r="IW127" s="358"/>
      <c r="IX127" s="356" t="str">
        <f>IF(ISBLANK(JA3),"",IV127/IV114)</f>
        <v/>
      </c>
      <c r="IY127" s="356"/>
      <c r="IZ127" s="135"/>
      <c r="JA127" s="56"/>
      <c r="JB127" s="33"/>
      <c r="JC127" s="358" t="str">
        <f>IF(ISBLANK(JH3),"",COUNTIF(JG12:JG112,"=10"))</f>
        <v/>
      </c>
      <c r="JD127" s="358"/>
      <c r="JE127" s="356" t="str">
        <f>IF(ISBLANK(JH3),"",JC127/JC114)</f>
        <v/>
      </c>
      <c r="JF127" s="356"/>
      <c r="JG127" s="135"/>
      <c r="JH127" s="56"/>
      <c r="JI127" s="33"/>
      <c r="JJ127" s="358" t="str">
        <f>IF(ISBLANK(JO3),"",COUNTIF(JN12:JN112,"=10"))</f>
        <v/>
      </c>
      <c r="JK127" s="358"/>
      <c r="JL127" s="356" t="str">
        <f>IF(ISBLANK(JO3),"",JJ127/JJ114)</f>
        <v/>
      </c>
      <c r="JM127" s="356"/>
      <c r="JN127" s="135"/>
      <c r="JO127" s="56"/>
      <c r="JP127" s="33"/>
      <c r="JQ127" s="358" t="str">
        <f>IF(ISBLANK(JV3),"",COUNTIF(JU12:JU112,"=10"))</f>
        <v/>
      </c>
      <c r="JR127" s="358"/>
      <c r="JS127" s="356" t="str">
        <f>IF(ISBLANK(JV3),"",JQ127/JQ114)</f>
        <v/>
      </c>
      <c r="JT127" s="356"/>
      <c r="JU127" s="135"/>
      <c r="JV127" s="56"/>
      <c r="JW127" s="33"/>
      <c r="JX127" s="358" t="str">
        <f>IF(ISBLANK(KC3),"",COUNTIF(KB12:KB112,"=10"))</f>
        <v/>
      </c>
      <c r="JY127" s="358"/>
      <c r="JZ127" s="356" t="str">
        <f>IF(ISBLANK(KC3),"",JX127/JX114)</f>
        <v/>
      </c>
      <c r="KA127" s="356"/>
      <c r="KB127" s="135"/>
      <c r="KC127" s="56"/>
      <c r="KD127" s="33"/>
      <c r="KE127" s="358" t="str">
        <f>IF(ISBLANK(KJ3),"",COUNTIF(KI12:KI112,"=10"))</f>
        <v/>
      </c>
      <c r="KF127" s="358"/>
      <c r="KG127" s="356" t="str">
        <f>IF(ISBLANK(KJ3),"",KE127/KE114)</f>
        <v/>
      </c>
      <c r="KH127" s="356"/>
      <c r="KI127" s="135"/>
      <c r="KJ127" s="56"/>
      <c r="KK127" s="33"/>
      <c r="KL127" s="358" t="str">
        <f>IF(ISBLANK(KQ3),"",COUNTIF(KP12:KP112,"=10"))</f>
        <v/>
      </c>
      <c r="KM127" s="358"/>
      <c r="KN127" s="356" t="str">
        <f>IF(ISBLANK(KQ3),"",KL127/KL114)</f>
        <v/>
      </c>
      <c r="KO127" s="356"/>
      <c r="KP127" s="135"/>
      <c r="KQ127" s="56"/>
      <c r="KR127" s="111"/>
      <c r="KS127" s="358" t="str">
        <f>IF(ISBLANK(KX3),"",COUNTIF(KW12:KW112,"=10"))</f>
        <v/>
      </c>
      <c r="KT127" s="358"/>
      <c r="KU127" s="356" t="str">
        <f>IF(ISBLANK(KX3),"",KS127/KS114)</f>
        <v/>
      </c>
      <c r="KV127" s="356"/>
      <c r="KW127" s="135"/>
      <c r="KX127" s="56"/>
      <c r="KY127" s="33"/>
      <c r="KZ127" s="358" t="str">
        <f>IF(ISBLANK(LE3),"",COUNTIF(LD12:LD112,"=10"))</f>
        <v/>
      </c>
      <c r="LA127" s="358"/>
      <c r="LB127" s="356" t="str">
        <f>IF(ISBLANK(LE3),"",KZ127/KZ114)</f>
        <v/>
      </c>
      <c r="LC127" s="356"/>
      <c r="LD127" s="135"/>
      <c r="LE127" s="56"/>
      <c r="LF127" s="33"/>
      <c r="LG127" s="358" t="str">
        <f>IF(ISBLANK(LL3),"",COUNTIF(LK12:LK112,"=10"))</f>
        <v/>
      </c>
      <c r="LH127" s="358"/>
      <c r="LI127" s="356" t="str">
        <f>IF(ISBLANK(LL3),"",LG127/LG114)</f>
        <v/>
      </c>
      <c r="LJ127" s="356"/>
      <c r="LK127" s="135"/>
      <c r="LL127" s="56"/>
      <c r="LM127" s="33"/>
      <c r="LN127" s="358" t="str">
        <f>IF(ISBLANK(LS3),"",COUNTIF(LR12:LR112,"=10"))</f>
        <v/>
      </c>
      <c r="LO127" s="358"/>
      <c r="LP127" s="356" t="str">
        <f>IF(ISBLANK(LS3),"",LN127/LN114)</f>
        <v/>
      </c>
      <c r="LQ127" s="356"/>
      <c r="LR127" s="135"/>
      <c r="LS127" s="56"/>
      <c r="LT127" s="33"/>
      <c r="LU127" s="358" t="str">
        <f>IF(ISBLANK(LZ3),"",COUNTIF(LY12:LY112,"=10"))</f>
        <v/>
      </c>
      <c r="LV127" s="358"/>
      <c r="LW127" s="356" t="str">
        <f>IF(ISBLANK(LZ3),"",LU127/LU114)</f>
        <v/>
      </c>
      <c r="LX127" s="356"/>
      <c r="LY127" s="135"/>
      <c r="LZ127" s="56"/>
      <c r="MA127" s="33"/>
      <c r="MB127" s="358" t="str">
        <f>IF(ISBLANK(MG3),"",COUNTIF(MF12:MF112,"=10"))</f>
        <v/>
      </c>
      <c r="MC127" s="358"/>
      <c r="MD127" s="356" t="str">
        <f>IF(ISBLANK(MG3),"",MB127/MB114)</f>
        <v/>
      </c>
      <c r="ME127" s="356"/>
      <c r="MF127" s="135"/>
      <c r="MG127" s="56"/>
      <c r="MH127" s="33"/>
      <c r="MI127" s="358" t="str">
        <f>IF(ISBLANK(MN3),"",COUNTIF(MM12:MM112,"=10"))</f>
        <v/>
      </c>
      <c r="MJ127" s="358"/>
      <c r="MK127" s="356" t="str">
        <f>IF(ISBLANK(MN3),"",MI127/MI114)</f>
        <v/>
      </c>
      <c r="ML127" s="356"/>
      <c r="MM127" s="135"/>
      <c r="MN127" s="56"/>
      <c r="MO127" s="33"/>
      <c r="MP127" s="358" t="str">
        <f>IF(ISBLANK(MU3),"",COUNTIF(MT12:MT112,"=10"))</f>
        <v/>
      </c>
      <c r="MQ127" s="358"/>
      <c r="MR127" s="356" t="str">
        <f>IF(ISBLANK(MU3),"",MP127/MP114)</f>
        <v/>
      </c>
      <c r="MS127" s="356"/>
      <c r="MT127" s="135"/>
      <c r="MU127" s="56"/>
      <c r="MV127" s="33"/>
      <c r="MW127" s="358" t="str">
        <f>IF(ISBLANK(NB3),"",COUNTIF(NA12:NA112,"=10"))</f>
        <v/>
      </c>
      <c r="MX127" s="358"/>
      <c r="MY127" s="356" t="str">
        <f>IF(ISBLANK(NB3),"",MW127/MW114)</f>
        <v/>
      </c>
      <c r="MZ127" s="356"/>
      <c r="NA127" s="135"/>
      <c r="NB127" s="56"/>
      <c r="NC127" s="33"/>
      <c r="ND127" s="358" t="str">
        <f>IF(ISBLANK(NI3),"",COUNTIF(NH12:NH112,"=10"))</f>
        <v/>
      </c>
      <c r="NE127" s="358"/>
      <c r="NF127" s="356" t="str">
        <f>IF(ISBLANK(NI3),"",ND127/ND114)</f>
        <v/>
      </c>
      <c r="NG127" s="356"/>
      <c r="NH127" s="135"/>
      <c r="NI127" s="56"/>
      <c r="NJ127" s="33"/>
      <c r="NK127" s="358" t="str">
        <f>IF(ISBLANK(NP3),"",COUNTIF(NO12:NO112,"=10"))</f>
        <v/>
      </c>
      <c r="NL127" s="358"/>
      <c r="NM127" s="356" t="str">
        <f>IF(ISBLANK(NP3),"",NK127/NK114)</f>
        <v/>
      </c>
      <c r="NN127" s="356"/>
      <c r="NO127" s="135"/>
      <c r="NP127" s="56"/>
      <c r="NQ127" s="33"/>
      <c r="NR127" s="358" t="str">
        <f>IF(ISBLANK(NW3),"",COUNTIF(NV12:NV112,"=10"))</f>
        <v/>
      </c>
      <c r="NS127" s="358"/>
      <c r="NT127" s="356" t="str">
        <f>IF(ISBLANK(NW3),"",NR127/NR114)</f>
        <v/>
      </c>
      <c r="NU127" s="356"/>
      <c r="NV127" s="135"/>
      <c r="NW127" s="56"/>
      <c r="NX127" s="33"/>
      <c r="NY127" s="358" t="str">
        <f>IF(ISBLANK(OD3),"",COUNTIF(OC12:OC112,"=10"))</f>
        <v/>
      </c>
      <c r="NZ127" s="358"/>
      <c r="OA127" s="356" t="str">
        <f>IF(ISBLANK(OD3),"",NY127/NY114)</f>
        <v/>
      </c>
      <c r="OB127" s="356"/>
      <c r="OC127" s="135"/>
      <c r="OD127" s="56"/>
      <c r="OE127" s="33"/>
      <c r="OF127" s="358" t="str">
        <f>IF(ISBLANK(OK3),"",COUNTIF(OJ12:OJ112,"=10"))</f>
        <v/>
      </c>
      <c r="OG127" s="358"/>
      <c r="OH127" s="356" t="str">
        <f>IF(ISBLANK(OK3),"",OF127/OF114)</f>
        <v/>
      </c>
      <c r="OI127" s="356"/>
      <c r="OJ127" s="135"/>
      <c r="OK127" s="56"/>
      <c r="OL127" s="33"/>
      <c r="OM127" s="358" t="str">
        <f>IF(ISBLANK(OR3),"",COUNTIF(OQ12:OQ112,"=10"))</f>
        <v/>
      </c>
      <c r="ON127" s="358"/>
      <c r="OO127" s="356" t="str">
        <f>IF(ISBLANK(OR3),"",OM127/OM114)</f>
        <v/>
      </c>
      <c r="OP127" s="356"/>
      <c r="OQ127" s="135"/>
      <c r="OR127" s="56"/>
      <c r="OS127" s="33"/>
      <c r="OT127" s="358" t="str">
        <f>IF(ISBLANK(OY3),"",COUNTIF(OX12:OX112,"=10"))</f>
        <v/>
      </c>
      <c r="OU127" s="358"/>
      <c r="OV127" s="356" t="str">
        <f>IF(ISBLANK(OY3),"",OT127/OT114)</f>
        <v/>
      </c>
      <c r="OW127" s="356"/>
      <c r="OX127" s="135"/>
      <c r="OY127" s="56"/>
      <c r="OZ127" s="33"/>
      <c r="PA127" s="358" t="str">
        <f>IF(ISBLANK(PF3),"",COUNTIF(PE12:PE112,"=10"))</f>
        <v/>
      </c>
      <c r="PB127" s="358"/>
      <c r="PC127" s="356" t="str">
        <f>IF(ISBLANK(PF3),"",PA127/PA114)</f>
        <v/>
      </c>
      <c r="PD127" s="356"/>
      <c r="PE127" s="135"/>
      <c r="PF127" s="56"/>
      <c r="PG127" s="33"/>
      <c r="PH127" s="358" t="str">
        <f>IF(ISBLANK(PM3),"",COUNTIF(PL12:PL112,"=10"))</f>
        <v/>
      </c>
      <c r="PI127" s="358"/>
      <c r="PJ127" s="356" t="str">
        <f>IF(ISBLANK(PM3),"",PH127/PH114)</f>
        <v/>
      </c>
      <c r="PK127" s="356"/>
      <c r="PL127" s="135"/>
      <c r="PM127" s="56"/>
      <c r="PN127" s="33"/>
      <c r="PO127" s="358" t="str">
        <f>IF(ISBLANK(PT3),"",COUNTIF(PS12:PS112,"=10"))</f>
        <v/>
      </c>
      <c r="PP127" s="358"/>
      <c r="PQ127" s="356" t="str">
        <f>IF(ISBLANK(PT3),"",PO127/PO114)</f>
        <v/>
      </c>
      <c r="PR127" s="356"/>
      <c r="PS127" s="135"/>
      <c r="PT127" s="56"/>
      <c r="PU127" s="33"/>
      <c r="PV127" s="358" t="str">
        <f>IF(ISBLANK(QA3),"",COUNTIF(PZ12:PZ112,"=10"))</f>
        <v/>
      </c>
      <c r="PW127" s="358"/>
      <c r="PX127" s="356" t="str">
        <f>IF(ISBLANK(QA3),"",PV127/PV114)</f>
        <v/>
      </c>
      <c r="PY127" s="356"/>
      <c r="PZ127" s="135"/>
      <c r="QA127" s="56"/>
    </row>
    <row r="128" spans="1:443" ht="15" customHeight="1" x14ac:dyDescent="0.2">
      <c r="A128" s="402"/>
      <c r="B128" s="55" t="s">
        <v>284</v>
      </c>
      <c r="C128" s="54"/>
      <c r="D128" s="358">
        <f>COUNTIF(I12:I112,"=90")</f>
        <v>1</v>
      </c>
      <c r="E128" s="358"/>
      <c r="F128" s="356">
        <f>D128/D114</f>
        <v>1.1363636363636364E-2</v>
      </c>
      <c r="G128" s="356"/>
      <c r="H128" s="34"/>
      <c r="I128" s="56"/>
      <c r="J128" s="33"/>
      <c r="K128" s="358">
        <f>COUNTIF(P12:P112,"=90")</f>
        <v>3</v>
      </c>
      <c r="L128" s="358"/>
      <c r="M128" s="356">
        <f>K128/K114</f>
        <v>3.7974683544303799E-2</v>
      </c>
      <c r="N128" s="356"/>
      <c r="O128" s="34"/>
      <c r="P128" s="56"/>
      <c r="Q128" s="33"/>
      <c r="R128" s="358">
        <f>IF(ISBLANK(W3),"",COUNTIF(W12:W112,"=90"))</f>
        <v>0</v>
      </c>
      <c r="S128" s="358"/>
      <c r="T128" s="356">
        <f>IF(ISBLANK(W3),"",R128/R114)</f>
        <v>0</v>
      </c>
      <c r="U128" s="356"/>
      <c r="V128" s="34"/>
      <c r="W128" s="56"/>
      <c r="X128" s="33"/>
      <c r="Y128" s="358">
        <f>IF(ISBLANK(AD3),"",COUNTIF(AD12:AD112,"=90"))</f>
        <v>0</v>
      </c>
      <c r="Z128" s="358"/>
      <c r="AA128" s="356">
        <f>IF(ISBLANK(AD3),"",Y128/Y114)</f>
        <v>0</v>
      </c>
      <c r="AB128" s="356"/>
      <c r="AC128" s="79"/>
      <c r="AD128" s="56"/>
      <c r="AE128" s="33"/>
      <c r="AF128" s="358">
        <f>IF(ISBLANK(AK3),"",COUNTIF(AK12:AK112,"=90"))</f>
        <v>0</v>
      </c>
      <c r="AG128" s="358"/>
      <c r="AH128" s="356">
        <f>IF(ISBLANK(AK3),"",AF128/AF114)</f>
        <v>0</v>
      </c>
      <c r="AI128" s="356"/>
      <c r="AJ128" s="79"/>
      <c r="AK128" s="56"/>
      <c r="AL128" s="33"/>
      <c r="AM128" s="358">
        <f>IF(ISBLANK(AR3),"",COUNTIF(AR12:AR112,"=90"))</f>
        <v>0</v>
      </c>
      <c r="AN128" s="358"/>
      <c r="AO128" s="356">
        <f>IF(ISBLANK(AR3),"",AM128/AM114)</f>
        <v>0</v>
      </c>
      <c r="AP128" s="356"/>
      <c r="AQ128" s="79"/>
      <c r="AR128" s="56"/>
      <c r="AS128" s="33"/>
      <c r="AT128" s="358">
        <f>IF(ISBLANK(AY3),"",COUNTIF(AY12:AY112,"=90"))</f>
        <v>3</v>
      </c>
      <c r="AU128" s="358"/>
      <c r="AV128" s="356">
        <f>IF(ISBLANK(AY3),"",AT128/AT114)</f>
        <v>4.3478260869565216E-2</v>
      </c>
      <c r="AW128" s="356"/>
      <c r="AX128" s="135"/>
      <c r="AY128" s="56"/>
      <c r="AZ128" s="33"/>
      <c r="BA128" s="358">
        <f>IF(ISBLANK(BF3),"",COUNTIF(BF12:BF112,"=90"))</f>
        <v>0</v>
      </c>
      <c r="BB128" s="358"/>
      <c r="BC128" s="356">
        <f>IF(ISBLANK(BF3),"",BA128/BA114)</f>
        <v>0</v>
      </c>
      <c r="BD128" s="356"/>
      <c r="BE128" s="135"/>
      <c r="BF128" s="56"/>
      <c r="BG128" s="33"/>
      <c r="BH128" s="358">
        <f>IF(ISBLANK(BM3),"",COUNTIF(BM12:BM112,"=90"))</f>
        <v>0</v>
      </c>
      <c r="BI128" s="358"/>
      <c r="BJ128" s="356">
        <f>IF(ISBLANK(BM3),"",BH128/BH114)</f>
        <v>0</v>
      </c>
      <c r="BK128" s="356"/>
      <c r="BL128" s="135"/>
      <c r="BM128" s="56"/>
      <c r="BN128" s="33"/>
      <c r="BO128" s="358">
        <f>IF(ISBLANK(BT3),"",COUNTIF(BT12:BT112,"=90"))</f>
        <v>1</v>
      </c>
      <c r="BP128" s="358"/>
      <c r="BQ128" s="356">
        <f>IF(ISBLANK(BT3),"",BO128/BO114)</f>
        <v>1.5151515151515152E-2</v>
      </c>
      <c r="BR128" s="356"/>
      <c r="BS128" s="135"/>
      <c r="BT128" s="56"/>
      <c r="BU128" s="33"/>
      <c r="BV128" s="358">
        <f>IF(ISBLANK(CA3),"",COUNTIF(CA12:CA112,"=90"))</f>
        <v>0</v>
      </c>
      <c r="BW128" s="358"/>
      <c r="BX128" s="356">
        <f>IF(ISBLANK(CA3),"",BV128/BV114)</f>
        <v>0</v>
      </c>
      <c r="BY128" s="356"/>
      <c r="BZ128" s="135"/>
      <c r="CA128" s="56"/>
      <c r="CB128" s="33"/>
      <c r="CC128" s="358">
        <f>IF(ISBLANK(CH3),"",COUNTIF(CH12:CH112,"=90"))</f>
        <v>0</v>
      </c>
      <c r="CD128" s="358"/>
      <c r="CE128" s="356">
        <f>IF(ISBLANK(CH3),"",CC128/CC114)</f>
        <v>0</v>
      </c>
      <c r="CF128" s="356"/>
      <c r="CG128" s="135"/>
      <c r="CH128" s="56"/>
      <c r="CI128" s="33"/>
      <c r="CJ128" s="358">
        <f>IF(ISBLANK(CO3),"",COUNTIF(CO12:CO112,"=90"))</f>
        <v>0</v>
      </c>
      <c r="CK128" s="358"/>
      <c r="CL128" s="356">
        <f>IF(ISBLANK(CO3),"",CJ128/CJ114)</f>
        <v>0</v>
      </c>
      <c r="CM128" s="356"/>
      <c r="CN128" s="135"/>
      <c r="CO128" s="56"/>
      <c r="CP128" s="33"/>
      <c r="CQ128" s="358">
        <f>IF(ISBLANK(CV3),"",COUNTIF(CV12:CV112,"=90"))</f>
        <v>1</v>
      </c>
      <c r="CR128" s="358"/>
      <c r="CS128" s="356">
        <f>IF(ISBLANK(CV3),"",CQ128/CQ114)</f>
        <v>1.5625E-2</v>
      </c>
      <c r="CT128" s="356"/>
      <c r="CU128" s="135"/>
      <c r="CV128" s="56"/>
      <c r="CW128" s="33"/>
      <c r="CX128" s="358">
        <f>IF(ISBLANK(DC3),"",COUNTIF(DC12:DC112,"=90"))</f>
        <v>0</v>
      </c>
      <c r="CY128" s="358"/>
      <c r="CZ128" s="356">
        <f>IF(ISBLANK(DC3),"",CX128/CX114)</f>
        <v>0</v>
      </c>
      <c r="DA128" s="356"/>
      <c r="DB128" s="135"/>
      <c r="DC128" s="56"/>
      <c r="DD128" s="33"/>
      <c r="DE128" s="358">
        <f>IF(ISBLANK(DJ3),"",COUNTIF(DJ12:DJ112,"=90"))</f>
        <v>1</v>
      </c>
      <c r="DF128" s="358"/>
      <c r="DG128" s="356">
        <f>IF(ISBLANK(DJ3),"",DE128/DE114)</f>
        <v>1.6949152542372881E-2</v>
      </c>
      <c r="DH128" s="356"/>
      <c r="DI128" s="135"/>
      <c r="DJ128" s="56"/>
      <c r="DK128" s="33"/>
      <c r="DL128" s="358">
        <f>IF(ISBLANK(DQ3),"",COUNTIF(DQ12:DQ112,"=90"))</f>
        <v>0</v>
      </c>
      <c r="DM128" s="358"/>
      <c r="DN128" s="356">
        <f>IF(ISBLANK(DQ3),"",DL128/DL114)</f>
        <v>0</v>
      </c>
      <c r="DO128" s="356"/>
      <c r="DP128" s="135"/>
      <c r="DQ128" s="56"/>
      <c r="DR128" s="33"/>
      <c r="DS128" s="358">
        <f>IF(ISBLANK(DX3),"",COUNTIF(DX12:DX112,"=90"))</f>
        <v>1</v>
      </c>
      <c r="DT128" s="358"/>
      <c r="DU128" s="356">
        <f>IF(ISBLANK(DX3),"",DS128/DS114)</f>
        <v>1.6666666666666666E-2</v>
      </c>
      <c r="DV128" s="356"/>
      <c r="DW128" s="135"/>
      <c r="DX128" s="56"/>
      <c r="DY128" s="33"/>
      <c r="DZ128" s="358">
        <f>IF(ISBLANK(EE3),"",COUNTIF(EE12:EE112,"=90"))</f>
        <v>0</v>
      </c>
      <c r="EA128" s="358"/>
      <c r="EB128" s="356">
        <f>IF(ISBLANK(EE3),"",DZ128/DZ114)</f>
        <v>0</v>
      </c>
      <c r="EC128" s="356"/>
      <c r="ED128" s="135"/>
      <c r="EE128" s="56"/>
      <c r="EF128" s="33"/>
      <c r="EG128" s="358">
        <f>IF(ISBLANK(EL3),"",COUNTIF(EL12:EL112,"=90"))</f>
        <v>0</v>
      </c>
      <c r="EH128" s="358"/>
      <c r="EI128" s="356">
        <f>IF(ISBLANK(EL3),"",EG128/EG114)</f>
        <v>0</v>
      </c>
      <c r="EJ128" s="356"/>
      <c r="EK128" s="135"/>
      <c r="EL128" s="56"/>
      <c r="EM128" s="33"/>
      <c r="EN128" s="358">
        <f>IF(ISBLANK(ES3),"",COUNTIF(ES12:ES112,"=90"))</f>
        <v>0</v>
      </c>
      <c r="EO128" s="358"/>
      <c r="EP128" s="356">
        <f>IF(ISBLANK(ES3),"",EN128/EN114)</f>
        <v>0</v>
      </c>
      <c r="EQ128" s="356"/>
      <c r="ER128" s="135"/>
      <c r="ES128" s="56"/>
      <c r="ET128" s="33"/>
      <c r="EU128" s="358">
        <f>IF(ISBLANK(EZ3),"",COUNTIF(EZ12:EZ112,"=90"))</f>
        <v>0</v>
      </c>
      <c r="EV128" s="358"/>
      <c r="EW128" s="356">
        <f>IF(ISBLANK(EZ3),"",EU128/EU114)</f>
        <v>0</v>
      </c>
      <c r="EX128" s="356"/>
      <c r="EY128" s="135"/>
      <c r="EZ128" s="56"/>
      <c r="FA128" s="33"/>
      <c r="FB128" s="358">
        <f>IF(ISBLANK(FG3),"",COUNTIF(FG12:FG112,"=90"))</f>
        <v>0</v>
      </c>
      <c r="FC128" s="358"/>
      <c r="FD128" s="356">
        <f>IF(ISBLANK(FG3),"",FB128/FB114)</f>
        <v>0</v>
      </c>
      <c r="FE128" s="356"/>
      <c r="FF128" s="135"/>
      <c r="FG128" s="56"/>
      <c r="FH128" s="33"/>
      <c r="FI128" s="358">
        <f>IF(ISBLANK(FN3),"",COUNTIF(FN12:FN112,"=90"))</f>
        <v>0</v>
      </c>
      <c r="FJ128" s="358"/>
      <c r="FK128" s="356">
        <f>IF(ISBLANK(FN3),"",FI128/FI114)</f>
        <v>0</v>
      </c>
      <c r="FL128" s="356"/>
      <c r="FM128" s="135"/>
      <c r="FN128" s="56"/>
      <c r="FO128" s="33"/>
      <c r="FP128" s="358">
        <f>IF(ISBLANK(FU3),"",COUNTIF(FU12:FU112,"=90"))</f>
        <v>1</v>
      </c>
      <c r="FQ128" s="358"/>
      <c r="FR128" s="356">
        <f>IF(ISBLANK(FU3),"",FP128/FP114)</f>
        <v>1.7543859649122806E-2</v>
      </c>
      <c r="FS128" s="356"/>
      <c r="FT128" s="135"/>
      <c r="FU128" s="56"/>
      <c r="FV128" s="33"/>
      <c r="FW128" s="358">
        <f>IF(ISBLANK(GB3),"",COUNTIF(GB12:GB112,"=90"))</f>
        <v>0</v>
      </c>
      <c r="FX128" s="358"/>
      <c r="FY128" s="356">
        <f>IF(ISBLANK(GB3),"",FW128/FW114)</f>
        <v>0</v>
      </c>
      <c r="FZ128" s="356"/>
      <c r="GA128" s="135"/>
      <c r="GB128" s="56"/>
      <c r="GC128" s="33"/>
      <c r="GD128" s="358">
        <f>IF(ISBLANK(GI3),"",COUNTIF(GI12:GI112,"=90"))</f>
        <v>0</v>
      </c>
      <c r="GE128" s="358"/>
      <c r="GF128" s="356">
        <f>IF(ISBLANK(GI3),"",GD128/GD114)</f>
        <v>0</v>
      </c>
      <c r="GG128" s="356"/>
      <c r="GH128" s="135"/>
      <c r="GI128" s="56"/>
      <c r="GJ128" s="33"/>
      <c r="GK128" s="358" t="str">
        <f>IF(ISBLANK(GP3),"",COUNTIF(GP12:GP112,"=90"))</f>
        <v/>
      </c>
      <c r="GL128" s="358"/>
      <c r="GM128" s="356" t="str">
        <f>IF(ISBLANK(GP3),"",GK128/GK114)</f>
        <v/>
      </c>
      <c r="GN128" s="356"/>
      <c r="GO128" s="135"/>
      <c r="GP128" s="56"/>
      <c r="GQ128" s="33"/>
      <c r="GR128" s="358">
        <f>IF(ISBLANK(GW3),"",COUNTIF(GW12:GW112,"=90"))</f>
        <v>0</v>
      </c>
      <c r="GS128" s="358"/>
      <c r="GT128" s="356">
        <f>IF(ISBLANK(GW3),"",GR128/GR114)</f>
        <v>0</v>
      </c>
      <c r="GU128" s="356"/>
      <c r="GV128" s="135"/>
      <c r="GW128" s="56"/>
      <c r="GX128" s="33"/>
      <c r="GY128" s="358">
        <f>IF(ISBLANK(HD3),"",COUNTIF(HD12:HD112,"=90"))</f>
        <v>0</v>
      </c>
      <c r="GZ128" s="358"/>
      <c r="HA128" s="356">
        <f>IF(ISBLANK(HD3),"",GY128/GY114)</f>
        <v>0</v>
      </c>
      <c r="HB128" s="356"/>
      <c r="HC128" s="135"/>
      <c r="HD128" s="56"/>
      <c r="HE128" s="33"/>
      <c r="HF128" s="358">
        <f>IF(ISBLANK(HK3),"",COUNTIF(HK12:HK112,"=90"))</f>
        <v>1</v>
      </c>
      <c r="HG128" s="358"/>
      <c r="HH128" s="356">
        <f>IF(ISBLANK(HK3),"",HF128/HF114)</f>
        <v>2.1276595744680851E-2</v>
      </c>
      <c r="HI128" s="356"/>
      <c r="HJ128" s="135"/>
      <c r="HK128" s="56"/>
      <c r="HL128" s="33"/>
      <c r="HM128" s="358">
        <f>IF(ISBLANK(HR3),"",COUNTIF(HR12:HR112,"=90"))</f>
        <v>0</v>
      </c>
      <c r="HN128" s="358"/>
      <c r="HO128" s="356">
        <f>IF(ISBLANK(HR3),"",HM128/HM114)</f>
        <v>0</v>
      </c>
      <c r="HP128" s="356"/>
      <c r="HQ128" s="135"/>
      <c r="HR128" s="56"/>
      <c r="HS128" s="33"/>
      <c r="HT128" s="358">
        <f>IF(ISBLANK(HY3),"",COUNTIF(HY12:HY112,"=90"))</f>
        <v>0</v>
      </c>
      <c r="HU128" s="358"/>
      <c r="HV128" s="356">
        <f>IF(ISBLANK(HY3),"",HT128/HT114)</f>
        <v>0</v>
      </c>
      <c r="HW128" s="356"/>
      <c r="HX128" s="135"/>
      <c r="HY128" s="56"/>
      <c r="HZ128" s="33"/>
      <c r="IA128" s="358" t="str">
        <f>IF(ISBLANK(IF3),"",COUNTIF(IF12:IF112,"=90"))</f>
        <v/>
      </c>
      <c r="IB128" s="358"/>
      <c r="IC128" s="356" t="str">
        <f>IF(ISBLANK(IF3),"",IA128/IA114)</f>
        <v/>
      </c>
      <c r="ID128" s="356"/>
      <c r="IE128" s="135"/>
      <c r="IF128" s="56"/>
      <c r="IG128" s="33"/>
      <c r="IH128" s="358" t="str">
        <f>IF(ISBLANK(IM3),"",COUNTIF(IM12:IM112,"=90"))</f>
        <v/>
      </c>
      <c r="II128" s="358"/>
      <c r="IJ128" s="356" t="str">
        <f>IF(ISBLANK(IM3),"",IH128/IH114)</f>
        <v/>
      </c>
      <c r="IK128" s="356"/>
      <c r="IL128" s="135"/>
      <c r="IM128" s="56"/>
      <c r="IN128" s="33"/>
      <c r="IO128" s="358" t="str">
        <f>IF(ISBLANK(IT3),"",COUNTIF(IT12:IT112,"=90"))</f>
        <v/>
      </c>
      <c r="IP128" s="358"/>
      <c r="IQ128" s="356" t="str">
        <f>IF(ISBLANK(IT3),"",IO128/IO114)</f>
        <v/>
      </c>
      <c r="IR128" s="356"/>
      <c r="IS128" s="135"/>
      <c r="IT128" s="56"/>
      <c r="IU128" s="33"/>
      <c r="IV128" s="358" t="str">
        <f>IF(ISBLANK(JA3),"",COUNTIF(JA12:JA112,"=90"))</f>
        <v/>
      </c>
      <c r="IW128" s="358"/>
      <c r="IX128" s="356" t="str">
        <f>IF(ISBLANK(JA3),"",IV128/IV114)</f>
        <v/>
      </c>
      <c r="IY128" s="356"/>
      <c r="IZ128" s="135"/>
      <c r="JA128" s="56"/>
      <c r="JB128" s="33"/>
      <c r="JC128" s="358" t="str">
        <f>IF(ISBLANK(JH3),"",COUNTIF(JH12:JH112,"=90"))</f>
        <v/>
      </c>
      <c r="JD128" s="358"/>
      <c r="JE128" s="356" t="str">
        <f>IF(ISBLANK(JH3),"",JC128/JC114)</f>
        <v/>
      </c>
      <c r="JF128" s="356"/>
      <c r="JG128" s="135"/>
      <c r="JH128" s="56"/>
      <c r="JI128" s="33"/>
      <c r="JJ128" s="358" t="str">
        <f>IF(ISBLANK(JO3),"",COUNTIF(JO12:JO112,"=90"))</f>
        <v/>
      </c>
      <c r="JK128" s="358"/>
      <c r="JL128" s="356" t="str">
        <f>IF(ISBLANK(JO3),"",JJ128/JJ114)</f>
        <v/>
      </c>
      <c r="JM128" s="356"/>
      <c r="JN128" s="135"/>
      <c r="JO128" s="56"/>
      <c r="JP128" s="33"/>
      <c r="JQ128" s="358" t="str">
        <f>IF(ISBLANK(JV3),"",COUNTIF(JV12:JV112,"=90"))</f>
        <v/>
      </c>
      <c r="JR128" s="358"/>
      <c r="JS128" s="356" t="str">
        <f>IF(ISBLANK(JV3),"",JQ128/JQ114)</f>
        <v/>
      </c>
      <c r="JT128" s="356"/>
      <c r="JU128" s="135"/>
      <c r="JV128" s="56"/>
      <c r="JW128" s="33"/>
      <c r="JX128" s="358" t="str">
        <f>IF(ISBLANK(KC3),"",COUNTIF(KC12:KC112,"=90"))</f>
        <v/>
      </c>
      <c r="JY128" s="358"/>
      <c r="JZ128" s="356" t="str">
        <f>IF(ISBLANK(KC3),"",JX128/JX114)</f>
        <v/>
      </c>
      <c r="KA128" s="356"/>
      <c r="KB128" s="135"/>
      <c r="KC128" s="56"/>
      <c r="KD128" s="33"/>
      <c r="KE128" s="358" t="str">
        <f>IF(ISBLANK(KJ3),"",COUNTIF(KJ12:KJ112,"=90"))</f>
        <v/>
      </c>
      <c r="KF128" s="358"/>
      <c r="KG128" s="356" t="str">
        <f>IF(ISBLANK(KJ3),"",KE128/KE114)</f>
        <v/>
      </c>
      <c r="KH128" s="356"/>
      <c r="KI128" s="135"/>
      <c r="KJ128" s="56"/>
      <c r="KK128" s="33"/>
      <c r="KL128" s="358" t="str">
        <f>IF(ISBLANK(KQ3),"",COUNTIF(KQ12:KQ112,"=90"))</f>
        <v/>
      </c>
      <c r="KM128" s="358"/>
      <c r="KN128" s="356" t="str">
        <f>IF(ISBLANK(KQ3),"",KL128/KL114)</f>
        <v/>
      </c>
      <c r="KO128" s="356"/>
      <c r="KP128" s="135"/>
      <c r="KQ128" s="56"/>
      <c r="KR128" s="111"/>
      <c r="KS128" s="358" t="str">
        <f>IF(ISBLANK(KX3),"",COUNTIF(KX12:KX112,"=90"))</f>
        <v/>
      </c>
      <c r="KT128" s="358"/>
      <c r="KU128" s="356" t="str">
        <f>IF(ISBLANK(KX3),"",KS128/KS114)</f>
        <v/>
      </c>
      <c r="KV128" s="356"/>
      <c r="KW128" s="135"/>
      <c r="KX128" s="56"/>
      <c r="KY128" s="33"/>
      <c r="KZ128" s="358" t="str">
        <f>IF(ISBLANK(LE3),"",COUNTIF(LE12:LE112,"=90"))</f>
        <v/>
      </c>
      <c r="LA128" s="358"/>
      <c r="LB128" s="356" t="str">
        <f>IF(ISBLANK(LE3),"",KZ128/KZ114)</f>
        <v/>
      </c>
      <c r="LC128" s="356"/>
      <c r="LD128" s="135"/>
      <c r="LE128" s="56"/>
      <c r="LF128" s="33"/>
      <c r="LG128" s="358" t="str">
        <f>IF(ISBLANK(LL3),"",COUNTIF(LL12:LL112,"=90"))</f>
        <v/>
      </c>
      <c r="LH128" s="358"/>
      <c r="LI128" s="356" t="str">
        <f>IF(ISBLANK(LL3),"",LG128/LG114)</f>
        <v/>
      </c>
      <c r="LJ128" s="356"/>
      <c r="LK128" s="135"/>
      <c r="LL128" s="56"/>
      <c r="LM128" s="33"/>
      <c r="LN128" s="358" t="str">
        <f>IF(ISBLANK(LS3),"",COUNTIF(LS12:LS112,"=90"))</f>
        <v/>
      </c>
      <c r="LO128" s="358"/>
      <c r="LP128" s="356" t="str">
        <f>IF(ISBLANK(LS3),"",LN128/LN114)</f>
        <v/>
      </c>
      <c r="LQ128" s="356"/>
      <c r="LR128" s="135"/>
      <c r="LS128" s="56"/>
      <c r="LT128" s="33"/>
      <c r="LU128" s="358" t="str">
        <f>IF(ISBLANK(LZ3),"",COUNTIF(LZ12:LZ112,"=90"))</f>
        <v/>
      </c>
      <c r="LV128" s="358"/>
      <c r="LW128" s="356" t="str">
        <f>IF(ISBLANK(LZ3),"",LU128/LU114)</f>
        <v/>
      </c>
      <c r="LX128" s="356"/>
      <c r="LY128" s="135"/>
      <c r="LZ128" s="56"/>
      <c r="MA128" s="33"/>
      <c r="MB128" s="358" t="str">
        <f>IF(ISBLANK(MG3),"",COUNTIF(MG12:MG112,"=90"))</f>
        <v/>
      </c>
      <c r="MC128" s="358"/>
      <c r="MD128" s="356" t="str">
        <f>IF(ISBLANK(MG3),"",MB128/MB114)</f>
        <v/>
      </c>
      <c r="ME128" s="356"/>
      <c r="MF128" s="135"/>
      <c r="MG128" s="56"/>
      <c r="MH128" s="33"/>
      <c r="MI128" s="358" t="str">
        <f>IF(ISBLANK(MN3),"",COUNTIF(MN12:MN112,"=90"))</f>
        <v/>
      </c>
      <c r="MJ128" s="358"/>
      <c r="MK128" s="356" t="str">
        <f>IF(ISBLANK(MN3),"",MI128/MI114)</f>
        <v/>
      </c>
      <c r="ML128" s="356"/>
      <c r="MM128" s="135"/>
      <c r="MN128" s="56"/>
      <c r="MO128" s="33"/>
      <c r="MP128" s="358" t="str">
        <f>IF(ISBLANK(MU3),"",COUNTIF(MU12:MU112,"=90"))</f>
        <v/>
      </c>
      <c r="MQ128" s="358"/>
      <c r="MR128" s="356" t="str">
        <f>IF(ISBLANK(MU3),"",MP128/MP114)</f>
        <v/>
      </c>
      <c r="MS128" s="356"/>
      <c r="MT128" s="135"/>
      <c r="MU128" s="56"/>
      <c r="MV128" s="33"/>
      <c r="MW128" s="358" t="str">
        <f>IF(ISBLANK(NB3),"",COUNTIF(NB12:NB112,"=90"))</f>
        <v/>
      </c>
      <c r="MX128" s="358"/>
      <c r="MY128" s="356" t="str">
        <f>IF(ISBLANK(NB3),"",MW128/MW114)</f>
        <v/>
      </c>
      <c r="MZ128" s="356"/>
      <c r="NA128" s="135"/>
      <c r="NB128" s="56"/>
      <c r="NC128" s="33"/>
      <c r="ND128" s="358" t="str">
        <f>IF(ISBLANK(NI3),"",COUNTIF(NI12:NI112,"=90"))</f>
        <v/>
      </c>
      <c r="NE128" s="358"/>
      <c r="NF128" s="356" t="str">
        <f>IF(ISBLANK(NI3),"",ND128/ND114)</f>
        <v/>
      </c>
      <c r="NG128" s="356"/>
      <c r="NH128" s="135"/>
      <c r="NI128" s="56"/>
      <c r="NJ128" s="33"/>
      <c r="NK128" s="358" t="str">
        <f>IF(ISBLANK(NP3),"",COUNTIF(NP12:NP112,"=90"))</f>
        <v/>
      </c>
      <c r="NL128" s="358"/>
      <c r="NM128" s="356" t="str">
        <f>IF(ISBLANK(NP3),"",NK128/NK114)</f>
        <v/>
      </c>
      <c r="NN128" s="356"/>
      <c r="NO128" s="135"/>
      <c r="NP128" s="56"/>
      <c r="NQ128" s="33"/>
      <c r="NR128" s="358" t="str">
        <f>IF(ISBLANK(NW3),"",COUNTIF(NW12:NW112,"=90"))</f>
        <v/>
      </c>
      <c r="NS128" s="358"/>
      <c r="NT128" s="356" t="str">
        <f>IF(ISBLANK(NW3),"",NR128/NR114)</f>
        <v/>
      </c>
      <c r="NU128" s="356"/>
      <c r="NV128" s="135"/>
      <c r="NW128" s="56"/>
      <c r="NX128" s="33"/>
      <c r="NY128" s="358" t="str">
        <f>IF(ISBLANK(OD3),"",COUNTIF(OD12:OD112,"=90"))</f>
        <v/>
      </c>
      <c r="NZ128" s="358"/>
      <c r="OA128" s="356" t="str">
        <f>IF(ISBLANK(OD3),"",NY128/NY114)</f>
        <v/>
      </c>
      <c r="OB128" s="356"/>
      <c r="OC128" s="135"/>
      <c r="OD128" s="56"/>
      <c r="OE128" s="33"/>
      <c r="OF128" s="358" t="str">
        <f>IF(ISBLANK(OK3),"",COUNTIF(OK12:OK112,"=90"))</f>
        <v/>
      </c>
      <c r="OG128" s="358"/>
      <c r="OH128" s="356" t="str">
        <f>IF(ISBLANK(OK3),"",OF128/OF114)</f>
        <v/>
      </c>
      <c r="OI128" s="356"/>
      <c r="OJ128" s="135"/>
      <c r="OK128" s="56"/>
      <c r="OL128" s="33"/>
      <c r="OM128" s="358" t="str">
        <f>IF(ISBLANK(OR3),"",COUNTIF(OR12:OR112,"=90"))</f>
        <v/>
      </c>
      <c r="ON128" s="358"/>
      <c r="OO128" s="356" t="str">
        <f>IF(ISBLANK(OR3),"",OM128/OM114)</f>
        <v/>
      </c>
      <c r="OP128" s="356"/>
      <c r="OQ128" s="135"/>
      <c r="OR128" s="56"/>
      <c r="OS128" s="33"/>
      <c r="OT128" s="358" t="str">
        <f>IF(ISBLANK(OY3),"",COUNTIF(OY12:OY112,"=90"))</f>
        <v/>
      </c>
      <c r="OU128" s="358"/>
      <c r="OV128" s="356" t="str">
        <f>IF(ISBLANK(OY3),"",OT128/OT114)</f>
        <v/>
      </c>
      <c r="OW128" s="356"/>
      <c r="OX128" s="135"/>
      <c r="OY128" s="56"/>
      <c r="OZ128" s="33"/>
      <c r="PA128" s="358" t="str">
        <f>IF(ISBLANK(PF3),"",COUNTIF(PF12:PF112,"=90"))</f>
        <v/>
      </c>
      <c r="PB128" s="358"/>
      <c r="PC128" s="356" t="str">
        <f>IF(ISBLANK(PF3),"",PA128/PA114)</f>
        <v/>
      </c>
      <c r="PD128" s="356"/>
      <c r="PE128" s="135"/>
      <c r="PF128" s="56"/>
      <c r="PG128" s="33"/>
      <c r="PH128" s="358" t="str">
        <f>IF(ISBLANK(PM3),"",COUNTIF(PM12:PM112,"=90"))</f>
        <v/>
      </c>
      <c r="PI128" s="358"/>
      <c r="PJ128" s="356" t="str">
        <f>IF(ISBLANK(PM3),"",PH128/PH114)</f>
        <v/>
      </c>
      <c r="PK128" s="356"/>
      <c r="PL128" s="135"/>
      <c r="PM128" s="56"/>
      <c r="PN128" s="33"/>
      <c r="PO128" s="358" t="str">
        <f>IF(ISBLANK(PT3),"",COUNTIF(PT12:PT112,"=90"))</f>
        <v/>
      </c>
      <c r="PP128" s="358"/>
      <c r="PQ128" s="356" t="str">
        <f>IF(ISBLANK(PT3),"",PO128/PO114)</f>
        <v/>
      </c>
      <c r="PR128" s="356"/>
      <c r="PS128" s="135"/>
      <c r="PT128" s="56"/>
      <c r="PU128" s="33"/>
      <c r="PV128" s="358" t="str">
        <f>IF(ISBLANK(QA3),"",COUNTIF(QA12:QA112,"=90"))</f>
        <v/>
      </c>
      <c r="PW128" s="358"/>
      <c r="PX128" s="356" t="str">
        <f>IF(ISBLANK(QA3),"",PV128/PV114)</f>
        <v/>
      </c>
      <c r="PY128" s="356"/>
      <c r="PZ128" s="135"/>
      <c r="QA128" s="56"/>
    </row>
    <row r="129" spans="1:443" ht="15" customHeight="1" x14ac:dyDescent="0.2">
      <c r="A129" s="402"/>
      <c r="B129" s="55" t="s">
        <v>285</v>
      </c>
      <c r="C129" s="54"/>
      <c r="D129" s="358">
        <f>COUNTIF(I12:I112,"=0")</f>
        <v>0</v>
      </c>
      <c r="E129" s="358"/>
      <c r="F129" s="356">
        <f>D129/D114</f>
        <v>0</v>
      </c>
      <c r="G129" s="356"/>
      <c r="H129" s="34"/>
      <c r="I129" s="56"/>
      <c r="J129" s="33"/>
      <c r="K129" s="358">
        <f>COUNTIF(P12:P112,"=0")</f>
        <v>0</v>
      </c>
      <c r="L129" s="358"/>
      <c r="M129" s="356">
        <f>K129/K114</f>
        <v>0</v>
      </c>
      <c r="N129" s="356"/>
      <c r="O129" s="34"/>
      <c r="P129" s="56"/>
      <c r="Q129" s="33"/>
      <c r="R129" s="358">
        <f>IF(ISBLANK(W3),"",COUNTIF(W12:W112,"=0"))</f>
        <v>12</v>
      </c>
      <c r="S129" s="358"/>
      <c r="T129" s="356">
        <f>IF(ISBLANK(W3),"",R129/R114)</f>
        <v>0.14457831325301204</v>
      </c>
      <c r="U129" s="356"/>
      <c r="V129" s="34"/>
      <c r="W129" s="56"/>
      <c r="X129" s="33"/>
      <c r="Y129" s="358">
        <f>IF(ISBLANK(AD3),"",COUNTIF(AD12:AD112,"=0"))</f>
        <v>2</v>
      </c>
      <c r="Z129" s="358"/>
      <c r="AA129" s="356">
        <f>IF(ISBLANK(AD3),"",Y129/Y114)</f>
        <v>2.8571428571428571E-2</v>
      </c>
      <c r="AB129" s="356"/>
      <c r="AC129" s="79"/>
      <c r="AD129" s="56"/>
      <c r="AE129" s="33"/>
      <c r="AF129" s="358">
        <f>IF(ISBLANK(AK3),"",COUNTIF(AK12:AK112,"=0"))</f>
        <v>0</v>
      </c>
      <c r="AG129" s="358"/>
      <c r="AH129" s="356">
        <f>IF(ISBLANK(AK3),"",AF129/AF114)</f>
        <v>0</v>
      </c>
      <c r="AI129" s="356"/>
      <c r="AJ129" s="79"/>
      <c r="AK129" s="56"/>
      <c r="AL129" s="33"/>
      <c r="AM129" s="358">
        <f>IF(ISBLANK(AR3),"",COUNTIF(AR12:AR112,"=0"))</f>
        <v>0</v>
      </c>
      <c r="AN129" s="358"/>
      <c r="AO129" s="356">
        <f>IF(ISBLANK(AR3),"",AM129/AM114)</f>
        <v>0</v>
      </c>
      <c r="AP129" s="356"/>
      <c r="AQ129" s="79"/>
      <c r="AR129" s="56"/>
      <c r="AS129" s="33"/>
      <c r="AT129" s="358">
        <f>IF(ISBLANK(AY3),"",COUNTIF(AY12:AY112,"=0"))</f>
        <v>0</v>
      </c>
      <c r="AU129" s="358"/>
      <c r="AV129" s="356">
        <f>IF(ISBLANK(AY3),"",AT129/AT114)</f>
        <v>0</v>
      </c>
      <c r="AW129" s="356"/>
      <c r="AX129" s="135"/>
      <c r="AY129" s="56"/>
      <c r="AZ129" s="33"/>
      <c r="BA129" s="358">
        <f>IF(ISBLANK(BF3),"",COUNTIF(BF12:BF112,"=0"))</f>
        <v>13</v>
      </c>
      <c r="BB129" s="358"/>
      <c r="BC129" s="356">
        <f>IF(ISBLANK(BF3),"",BA129/BA114)</f>
        <v>0.21311475409836064</v>
      </c>
      <c r="BD129" s="356"/>
      <c r="BE129" s="135"/>
      <c r="BF129" s="56"/>
      <c r="BG129" s="33"/>
      <c r="BH129" s="358">
        <f>IF(ISBLANK(BM3),"",COUNTIF(BM12:BM112,"=0"))</f>
        <v>3</v>
      </c>
      <c r="BI129" s="358"/>
      <c r="BJ129" s="356">
        <f>IF(ISBLANK(BM3),"",BH129/BH114)</f>
        <v>4.3478260869565216E-2</v>
      </c>
      <c r="BK129" s="356"/>
      <c r="BL129" s="135"/>
      <c r="BM129" s="56"/>
      <c r="BN129" s="33"/>
      <c r="BO129" s="358">
        <f>IF(ISBLANK(BT3),"",COUNTIF(BT12:BT112,"=0"))</f>
        <v>3</v>
      </c>
      <c r="BP129" s="358"/>
      <c r="BQ129" s="356">
        <f>IF(ISBLANK(BT3),"",BO129/BO114)</f>
        <v>4.5454545454545456E-2</v>
      </c>
      <c r="BR129" s="356"/>
      <c r="BS129" s="135"/>
      <c r="BT129" s="56"/>
      <c r="BU129" s="33"/>
      <c r="BV129" s="358">
        <f>IF(ISBLANK(CA3),"",COUNTIF(CA12:CA112,"=0"))</f>
        <v>1</v>
      </c>
      <c r="BW129" s="358"/>
      <c r="BX129" s="356">
        <f>IF(ISBLANK(CA3),"",BV129/BV114)</f>
        <v>1.5625E-2</v>
      </c>
      <c r="BY129" s="356"/>
      <c r="BZ129" s="135"/>
      <c r="CA129" s="56"/>
      <c r="CB129" s="33"/>
      <c r="CC129" s="358">
        <f>IF(ISBLANK(CH3),"",COUNTIF(CH12:CH112,"=0"))</f>
        <v>12</v>
      </c>
      <c r="CD129" s="358"/>
      <c r="CE129" s="356">
        <f>IF(ISBLANK(CH3),"",CC129/CC114)</f>
        <v>0.19047619047619047</v>
      </c>
      <c r="CF129" s="356"/>
      <c r="CG129" s="135"/>
      <c r="CH129" s="56"/>
      <c r="CI129" s="33"/>
      <c r="CJ129" s="358">
        <f>IF(ISBLANK(CO3),"",COUNTIF(CO12:CO112,"=0"))</f>
        <v>1</v>
      </c>
      <c r="CK129" s="358"/>
      <c r="CL129" s="356">
        <f>IF(ISBLANK(CO3),"",CJ129/CJ114)</f>
        <v>1.5384615384615385E-2</v>
      </c>
      <c r="CM129" s="356"/>
      <c r="CN129" s="135"/>
      <c r="CO129" s="56"/>
      <c r="CP129" s="33"/>
      <c r="CQ129" s="358">
        <f>IF(ISBLANK(CV3),"",COUNTIF(CV12:CV112,"=0"))</f>
        <v>0</v>
      </c>
      <c r="CR129" s="358"/>
      <c r="CS129" s="356">
        <f>IF(ISBLANK(CV3),"",CQ129/CQ114)</f>
        <v>0</v>
      </c>
      <c r="CT129" s="356"/>
      <c r="CU129" s="135"/>
      <c r="CV129" s="56"/>
      <c r="CW129" s="33"/>
      <c r="CX129" s="358">
        <f>IF(ISBLANK(DC3),"",COUNTIF(DC12:DC112,"=0"))</f>
        <v>33</v>
      </c>
      <c r="CY129" s="358"/>
      <c r="CZ129" s="356">
        <f>IF(ISBLANK(DC3),"",CX129/CX114)</f>
        <v>0.52380952380952384</v>
      </c>
      <c r="DA129" s="356"/>
      <c r="DB129" s="135"/>
      <c r="DC129" s="56"/>
      <c r="DD129" s="33"/>
      <c r="DE129" s="358">
        <f>IF(ISBLANK(DJ3),"",COUNTIF(DJ12:DJ112,"=0"))</f>
        <v>5</v>
      </c>
      <c r="DF129" s="358"/>
      <c r="DG129" s="356">
        <f>IF(ISBLANK(DJ3),"",DE129/DE114)</f>
        <v>8.4745762711864403E-2</v>
      </c>
      <c r="DH129" s="356"/>
      <c r="DI129" s="135"/>
      <c r="DJ129" s="56"/>
      <c r="DK129" s="33"/>
      <c r="DL129" s="358">
        <f>IF(ISBLANK(DQ3),"",COUNTIF(DQ12:DQ112,"=0"))</f>
        <v>21</v>
      </c>
      <c r="DM129" s="358"/>
      <c r="DN129" s="356">
        <f>IF(ISBLANK(DQ3),"",DL129/DL114)</f>
        <v>0.34426229508196721</v>
      </c>
      <c r="DO129" s="356"/>
      <c r="DP129" s="135"/>
      <c r="DQ129" s="56"/>
      <c r="DR129" s="33"/>
      <c r="DS129" s="358">
        <f>IF(ISBLANK(DX3),"",COUNTIF(DX12:DX112,"=0"))</f>
        <v>1</v>
      </c>
      <c r="DT129" s="358"/>
      <c r="DU129" s="356">
        <f>IF(ISBLANK(DX3),"",DS129/DS114)</f>
        <v>1.6666666666666666E-2</v>
      </c>
      <c r="DV129" s="356"/>
      <c r="DW129" s="135"/>
      <c r="DX129" s="56"/>
      <c r="DY129" s="33"/>
      <c r="DZ129" s="358">
        <f>IF(ISBLANK(EE3),"",COUNTIF(EE12:EE112,"=0"))</f>
        <v>7</v>
      </c>
      <c r="EA129" s="358"/>
      <c r="EB129" s="356">
        <f>IF(ISBLANK(EE3),"",DZ129/DZ114)</f>
        <v>0.11864406779661017</v>
      </c>
      <c r="EC129" s="356"/>
      <c r="ED129" s="135"/>
      <c r="EE129" s="56"/>
      <c r="EF129" s="33"/>
      <c r="EG129" s="358">
        <f>IF(ISBLANK(EL3),"",COUNTIF(EL12:EL112,"=0"))</f>
        <v>0</v>
      </c>
      <c r="EH129" s="358"/>
      <c r="EI129" s="356">
        <f>IF(ISBLANK(EL3),"",EG129/EG114)</f>
        <v>0</v>
      </c>
      <c r="EJ129" s="356"/>
      <c r="EK129" s="135"/>
      <c r="EL129" s="56"/>
      <c r="EM129" s="33"/>
      <c r="EN129" s="358">
        <f>IF(ISBLANK(ES3),"",COUNTIF(ES12:ES112,"=0"))</f>
        <v>0</v>
      </c>
      <c r="EO129" s="358"/>
      <c r="EP129" s="356">
        <f>IF(ISBLANK(ES3),"",EN129/EN114)</f>
        <v>0</v>
      </c>
      <c r="EQ129" s="356"/>
      <c r="ER129" s="135"/>
      <c r="ES129" s="56"/>
      <c r="ET129" s="33"/>
      <c r="EU129" s="358">
        <f>IF(ISBLANK(EZ3),"",COUNTIF(EZ12:EZ112,"=0"))</f>
        <v>0</v>
      </c>
      <c r="EV129" s="358"/>
      <c r="EW129" s="356">
        <f>IF(ISBLANK(EZ3),"",EU129/EU114)</f>
        <v>0</v>
      </c>
      <c r="EX129" s="356"/>
      <c r="EY129" s="135"/>
      <c r="EZ129" s="56"/>
      <c r="FA129" s="33"/>
      <c r="FB129" s="358">
        <f>IF(ISBLANK(FG3),"",COUNTIF(FG12:FG112,"=0"))</f>
        <v>7</v>
      </c>
      <c r="FC129" s="358"/>
      <c r="FD129" s="356">
        <f>IF(ISBLANK(FG3),"",FB129/FB114)</f>
        <v>0.1206896551724138</v>
      </c>
      <c r="FE129" s="356"/>
      <c r="FF129" s="135"/>
      <c r="FG129" s="56"/>
      <c r="FH129" s="33"/>
      <c r="FI129" s="358">
        <f>IF(ISBLANK(FN3),"",COUNTIF(FN12:FN112,"=0"))</f>
        <v>0</v>
      </c>
      <c r="FJ129" s="358"/>
      <c r="FK129" s="356">
        <f>IF(ISBLANK(FN3),"",FI129/FI114)</f>
        <v>0</v>
      </c>
      <c r="FL129" s="356"/>
      <c r="FM129" s="135"/>
      <c r="FN129" s="56"/>
      <c r="FO129" s="33"/>
      <c r="FP129" s="358">
        <f>IF(ISBLANK(FU3),"",COUNTIF(FU12:FU112,"=0"))</f>
        <v>0</v>
      </c>
      <c r="FQ129" s="358"/>
      <c r="FR129" s="356">
        <f>IF(ISBLANK(FU3),"",FP129/FP114)</f>
        <v>0</v>
      </c>
      <c r="FS129" s="356"/>
      <c r="FT129" s="135"/>
      <c r="FU129" s="56"/>
      <c r="FV129" s="33"/>
      <c r="FW129" s="358">
        <f>IF(ISBLANK(GB3),"",COUNTIF(GB12:GB112,"=0"))</f>
        <v>18</v>
      </c>
      <c r="FX129" s="358"/>
      <c r="FY129" s="356">
        <f>IF(ISBLANK(GB3),"",FW129/FW114)</f>
        <v>0.36734693877551022</v>
      </c>
      <c r="FZ129" s="356"/>
      <c r="GA129" s="135"/>
      <c r="GB129" s="56"/>
      <c r="GC129" s="33"/>
      <c r="GD129" s="358">
        <f>IF(ISBLANK(GI3),"",COUNTIF(GI12:GI112,"=0"))</f>
        <v>17</v>
      </c>
      <c r="GE129" s="358"/>
      <c r="GF129" s="356">
        <f>IF(ISBLANK(GI3),"",GD129/GD114)</f>
        <v>0.34</v>
      </c>
      <c r="GG129" s="356"/>
      <c r="GH129" s="135"/>
      <c r="GI129" s="56"/>
      <c r="GJ129" s="33"/>
      <c r="GK129" s="358" t="str">
        <f>IF(ISBLANK(GP3),"",COUNTIF(GP12:GP112,"=0"))</f>
        <v/>
      </c>
      <c r="GL129" s="358"/>
      <c r="GM129" s="356" t="str">
        <f>IF(ISBLANK(GP3),"",GK129/GK114)</f>
        <v/>
      </c>
      <c r="GN129" s="356"/>
      <c r="GO129" s="135"/>
      <c r="GP129" s="56"/>
      <c r="GQ129" s="33"/>
      <c r="GR129" s="358">
        <f>IF(ISBLANK(GW3),"",COUNTIF(GW12:GW112,"=0"))</f>
        <v>55</v>
      </c>
      <c r="GS129" s="358"/>
      <c r="GT129" s="356">
        <f>IF(ISBLANK(GW3),"",GR129/GR114)</f>
        <v>1</v>
      </c>
      <c r="GU129" s="356"/>
      <c r="GV129" s="135"/>
      <c r="GW129" s="56"/>
      <c r="GX129" s="33"/>
      <c r="GY129" s="358">
        <f>IF(ISBLANK(HD3),"",COUNTIF(HD12:HD112,"=0"))</f>
        <v>5</v>
      </c>
      <c r="GZ129" s="358"/>
      <c r="HA129" s="356">
        <f>IF(ISBLANK(HD3),"",GY129/GY114)</f>
        <v>0.10416666666666667</v>
      </c>
      <c r="HB129" s="356"/>
      <c r="HC129" s="135"/>
      <c r="HD129" s="56"/>
      <c r="HE129" s="33"/>
      <c r="HF129" s="358">
        <f>IF(ISBLANK(HK3),"",COUNTIF(HK12:HK112,"=0"))</f>
        <v>0</v>
      </c>
      <c r="HG129" s="358"/>
      <c r="HH129" s="356">
        <f>IF(ISBLANK(HK3),"",HF129/HF114)</f>
        <v>0</v>
      </c>
      <c r="HI129" s="356"/>
      <c r="HJ129" s="135"/>
      <c r="HK129" s="56"/>
      <c r="HL129" s="33"/>
      <c r="HM129" s="358">
        <f>IF(ISBLANK(HR3),"",COUNTIF(HR12:HR112,"=0"))</f>
        <v>43</v>
      </c>
      <c r="HN129" s="358"/>
      <c r="HO129" s="356">
        <f>IF(ISBLANK(HR3),"",HM129/HM114)</f>
        <v>0.86</v>
      </c>
      <c r="HP129" s="356"/>
      <c r="HQ129" s="135"/>
      <c r="HR129" s="56"/>
      <c r="HS129" s="33"/>
      <c r="HT129" s="358">
        <f>IF(ISBLANK(HY3),"",COUNTIF(HY12:HY112,"=0"))</f>
        <v>0</v>
      </c>
      <c r="HU129" s="358"/>
      <c r="HV129" s="356">
        <f>IF(ISBLANK(HY3),"",HT129/HT114)</f>
        <v>0</v>
      </c>
      <c r="HW129" s="356"/>
      <c r="HX129" s="135"/>
      <c r="HY129" s="56"/>
      <c r="HZ129" s="33"/>
      <c r="IA129" s="358" t="str">
        <f>IF(ISBLANK(IF3),"",COUNTIF(IF12:IF112,"=0"))</f>
        <v/>
      </c>
      <c r="IB129" s="358"/>
      <c r="IC129" s="356" t="str">
        <f>IF(ISBLANK(IF3),"",IA129/IA114)</f>
        <v/>
      </c>
      <c r="ID129" s="356"/>
      <c r="IE129" s="135"/>
      <c r="IF129" s="56"/>
      <c r="IG129" s="33"/>
      <c r="IH129" s="358" t="str">
        <f>IF(ISBLANK(IM3),"",COUNTIF(IM12:IM112,"=0"))</f>
        <v/>
      </c>
      <c r="II129" s="358"/>
      <c r="IJ129" s="356" t="str">
        <f>IF(ISBLANK(IM3),"",IH129/IH114)</f>
        <v/>
      </c>
      <c r="IK129" s="356"/>
      <c r="IL129" s="135"/>
      <c r="IM129" s="56"/>
      <c r="IN129" s="33"/>
      <c r="IO129" s="358" t="str">
        <f>IF(ISBLANK(IT3),"",COUNTIF(IT12:IT112,"=0"))</f>
        <v/>
      </c>
      <c r="IP129" s="358"/>
      <c r="IQ129" s="356" t="str">
        <f>IF(ISBLANK(IT3),"",IO129/IO114)</f>
        <v/>
      </c>
      <c r="IR129" s="356"/>
      <c r="IS129" s="135"/>
      <c r="IT129" s="56"/>
      <c r="IU129" s="33"/>
      <c r="IV129" s="358" t="str">
        <f>IF(ISBLANK(JA3),"",COUNTIF(JA12:JA112,"=0"))</f>
        <v/>
      </c>
      <c r="IW129" s="358"/>
      <c r="IX129" s="356" t="str">
        <f>IF(ISBLANK(JA3),"",IV129/IV114)</f>
        <v/>
      </c>
      <c r="IY129" s="356"/>
      <c r="IZ129" s="135"/>
      <c r="JA129" s="56"/>
      <c r="JB129" s="33"/>
      <c r="JC129" s="358" t="str">
        <f>IF(ISBLANK(JH3),"",COUNTIF(JH12:JH112,"=0"))</f>
        <v/>
      </c>
      <c r="JD129" s="358"/>
      <c r="JE129" s="356" t="str">
        <f>IF(ISBLANK(JH3),"",JC129/JC114)</f>
        <v/>
      </c>
      <c r="JF129" s="356"/>
      <c r="JG129" s="135"/>
      <c r="JH129" s="56"/>
      <c r="JI129" s="33"/>
      <c r="JJ129" s="358" t="str">
        <f>IF(ISBLANK(JO3),"",COUNTIF(JO12:JO112,"=0"))</f>
        <v/>
      </c>
      <c r="JK129" s="358"/>
      <c r="JL129" s="356" t="str">
        <f>IF(ISBLANK(JO3),"",JJ129/JJ114)</f>
        <v/>
      </c>
      <c r="JM129" s="356"/>
      <c r="JN129" s="135"/>
      <c r="JO129" s="56"/>
      <c r="JP129" s="33"/>
      <c r="JQ129" s="358" t="str">
        <f>IF(ISBLANK(JV3),"",COUNTIF(JV12:JV112,"=0"))</f>
        <v/>
      </c>
      <c r="JR129" s="358"/>
      <c r="JS129" s="356" t="str">
        <f>IF(ISBLANK(JV3),"",JQ129/JQ114)</f>
        <v/>
      </c>
      <c r="JT129" s="356"/>
      <c r="JU129" s="135"/>
      <c r="JV129" s="56"/>
      <c r="JW129" s="33"/>
      <c r="JX129" s="358" t="str">
        <f>IF(ISBLANK(KC3),"",COUNTIF(KC12:KC112,"=0"))</f>
        <v/>
      </c>
      <c r="JY129" s="358"/>
      <c r="JZ129" s="356" t="str">
        <f>IF(ISBLANK(KC3),"",JX129/JX114)</f>
        <v/>
      </c>
      <c r="KA129" s="356"/>
      <c r="KB129" s="135"/>
      <c r="KC129" s="56"/>
      <c r="KD129" s="33"/>
      <c r="KE129" s="358" t="str">
        <f>IF(ISBLANK(KJ3),"",COUNTIF(KJ12:KJ112,"=0"))</f>
        <v/>
      </c>
      <c r="KF129" s="358"/>
      <c r="KG129" s="356" t="str">
        <f>IF(ISBLANK(KJ3),"",KE129/KE114)</f>
        <v/>
      </c>
      <c r="KH129" s="356"/>
      <c r="KI129" s="135"/>
      <c r="KJ129" s="56"/>
      <c r="KK129" s="33"/>
      <c r="KL129" s="358" t="str">
        <f>IF(ISBLANK(KQ3),"",COUNTIF(KQ12:KQ112,"=0"))</f>
        <v/>
      </c>
      <c r="KM129" s="358"/>
      <c r="KN129" s="356" t="str">
        <f>IF(ISBLANK(KQ3),"",KL129/KL114)</f>
        <v/>
      </c>
      <c r="KO129" s="356"/>
      <c r="KP129" s="135"/>
      <c r="KQ129" s="56"/>
      <c r="KR129" s="111"/>
      <c r="KS129" s="358" t="str">
        <f>IF(ISBLANK(KX3),"",COUNTIF(KX12:KX112,"=0"))</f>
        <v/>
      </c>
      <c r="KT129" s="358"/>
      <c r="KU129" s="356" t="str">
        <f>IF(ISBLANK(KX3),"",KS129/KS114)</f>
        <v/>
      </c>
      <c r="KV129" s="356"/>
      <c r="KW129" s="135"/>
      <c r="KX129" s="56"/>
      <c r="KY129" s="33"/>
      <c r="KZ129" s="358" t="str">
        <f>IF(ISBLANK(LE3),"",COUNTIF(LE12:LE112,"=0"))</f>
        <v/>
      </c>
      <c r="LA129" s="358"/>
      <c r="LB129" s="356" t="str">
        <f>IF(ISBLANK(LE3),"",KZ129/KZ114)</f>
        <v/>
      </c>
      <c r="LC129" s="356"/>
      <c r="LD129" s="135"/>
      <c r="LE129" s="56"/>
      <c r="LF129" s="33"/>
      <c r="LG129" s="358" t="str">
        <f>IF(ISBLANK(LL3),"",COUNTIF(LL12:LL112,"=0"))</f>
        <v/>
      </c>
      <c r="LH129" s="358"/>
      <c r="LI129" s="356" t="str">
        <f>IF(ISBLANK(LL3),"",LG129/LG114)</f>
        <v/>
      </c>
      <c r="LJ129" s="356"/>
      <c r="LK129" s="135"/>
      <c r="LL129" s="56"/>
      <c r="LM129" s="33"/>
      <c r="LN129" s="358" t="str">
        <f>IF(ISBLANK(LS3),"",COUNTIF(LS12:LS112,"=0"))</f>
        <v/>
      </c>
      <c r="LO129" s="358"/>
      <c r="LP129" s="356" t="str">
        <f>IF(ISBLANK(LS3),"",LN129/LN114)</f>
        <v/>
      </c>
      <c r="LQ129" s="356"/>
      <c r="LR129" s="135"/>
      <c r="LS129" s="56"/>
      <c r="LT129" s="33"/>
      <c r="LU129" s="358" t="str">
        <f>IF(ISBLANK(LZ3),"",COUNTIF(LZ12:LZ112,"=0"))</f>
        <v/>
      </c>
      <c r="LV129" s="358"/>
      <c r="LW129" s="356" t="str">
        <f>IF(ISBLANK(LZ3),"",LU129/LU114)</f>
        <v/>
      </c>
      <c r="LX129" s="356"/>
      <c r="LY129" s="135"/>
      <c r="LZ129" s="56"/>
      <c r="MA129" s="33"/>
      <c r="MB129" s="358" t="str">
        <f>IF(ISBLANK(MG3),"",COUNTIF(MG12:MG112,"=0"))</f>
        <v/>
      </c>
      <c r="MC129" s="358"/>
      <c r="MD129" s="356" t="str">
        <f>IF(ISBLANK(MG3),"",MB129/MB114)</f>
        <v/>
      </c>
      <c r="ME129" s="356"/>
      <c r="MF129" s="135"/>
      <c r="MG129" s="56"/>
      <c r="MH129" s="33"/>
      <c r="MI129" s="358" t="str">
        <f>IF(ISBLANK(MN3),"",COUNTIF(MN12:MN112,"=0"))</f>
        <v/>
      </c>
      <c r="MJ129" s="358"/>
      <c r="MK129" s="356" t="str">
        <f>IF(ISBLANK(MN3),"",MI129/MI114)</f>
        <v/>
      </c>
      <c r="ML129" s="356"/>
      <c r="MM129" s="135"/>
      <c r="MN129" s="56"/>
      <c r="MO129" s="33"/>
      <c r="MP129" s="358" t="str">
        <f>IF(ISBLANK(MU3),"",COUNTIF(MU12:MU112,"=0"))</f>
        <v/>
      </c>
      <c r="MQ129" s="358"/>
      <c r="MR129" s="356" t="str">
        <f>IF(ISBLANK(MU3),"",MP129/MP114)</f>
        <v/>
      </c>
      <c r="MS129" s="356"/>
      <c r="MT129" s="135"/>
      <c r="MU129" s="56"/>
      <c r="MV129" s="33"/>
      <c r="MW129" s="358" t="str">
        <f>IF(ISBLANK(NB3),"",COUNTIF(NB12:NB112,"=0"))</f>
        <v/>
      </c>
      <c r="MX129" s="358"/>
      <c r="MY129" s="356" t="str">
        <f>IF(ISBLANK(NB3),"",MW129/MW114)</f>
        <v/>
      </c>
      <c r="MZ129" s="356"/>
      <c r="NA129" s="135"/>
      <c r="NB129" s="56"/>
      <c r="NC129" s="33"/>
      <c r="ND129" s="358" t="str">
        <f>IF(ISBLANK(NI3),"",COUNTIF(NI12:NI112,"=0"))</f>
        <v/>
      </c>
      <c r="NE129" s="358"/>
      <c r="NF129" s="356" t="str">
        <f>IF(ISBLANK(NI3),"",ND129/ND114)</f>
        <v/>
      </c>
      <c r="NG129" s="356"/>
      <c r="NH129" s="135"/>
      <c r="NI129" s="56"/>
      <c r="NJ129" s="33"/>
      <c r="NK129" s="358" t="str">
        <f>IF(ISBLANK(NP3),"",COUNTIF(NP12:NP112,"=0"))</f>
        <v/>
      </c>
      <c r="NL129" s="358"/>
      <c r="NM129" s="356" t="str">
        <f>IF(ISBLANK(NP3),"",NK129/NK114)</f>
        <v/>
      </c>
      <c r="NN129" s="356"/>
      <c r="NO129" s="135"/>
      <c r="NP129" s="56"/>
      <c r="NQ129" s="33"/>
      <c r="NR129" s="358" t="str">
        <f>IF(ISBLANK(NW3),"",COUNTIF(NW12:NW112,"=0"))</f>
        <v/>
      </c>
      <c r="NS129" s="358"/>
      <c r="NT129" s="356" t="str">
        <f>IF(ISBLANK(NW3),"",NR129/NR114)</f>
        <v/>
      </c>
      <c r="NU129" s="356"/>
      <c r="NV129" s="135"/>
      <c r="NW129" s="56"/>
      <c r="NX129" s="33"/>
      <c r="NY129" s="358" t="str">
        <f>IF(ISBLANK(OD3),"",COUNTIF(OD12:OD112,"=0"))</f>
        <v/>
      </c>
      <c r="NZ129" s="358"/>
      <c r="OA129" s="356" t="str">
        <f>IF(ISBLANK(OD3),"",NY129/NY114)</f>
        <v/>
      </c>
      <c r="OB129" s="356"/>
      <c r="OC129" s="135"/>
      <c r="OD129" s="56"/>
      <c r="OE129" s="33"/>
      <c r="OF129" s="358" t="str">
        <f>IF(ISBLANK(OK3),"",COUNTIF(OK12:OK112,"=0"))</f>
        <v/>
      </c>
      <c r="OG129" s="358"/>
      <c r="OH129" s="356" t="str">
        <f>IF(ISBLANK(OK3),"",OF129/OF114)</f>
        <v/>
      </c>
      <c r="OI129" s="356"/>
      <c r="OJ129" s="135"/>
      <c r="OK129" s="56"/>
      <c r="OL129" s="33"/>
      <c r="OM129" s="358" t="str">
        <f>IF(ISBLANK(OR3),"",COUNTIF(OR12:OR112,"=0"))</f>
        <v/>
      </c>
      <c r="ON129" s="358"/>
      <c r="OO129" s="356" t="str">
        <f>IF(ISBLANK(OR3),"",OM129/OM114)</f>
        <v/>
      </c>
      <c r="OP129" s="356"/>
      <c r="OQ129" s="135"/>
      <c r="OR129" s="56"/>
      <c r="OS129" s="33"/>
      <c r="OT129" s="358" t="str">
        <f>IF(ISBLANK(OY3),"",COUNTIF(OY12:OY112,"=0"))</f>
        <v/>
      </c>
      <c r="OU129" s="358"/>
      <c r="OV129" s="356" t="str">
        <f>IF(ISBLANK(OY3),"",OT129/OT114)</f>
        <v/>
      </c>
      <c r="OW129" s="356"/>
      <c r="OX129" s="135"/>
      <c r="OY129" s="56"/>
      <c r="OZ129" s="33"/>
      <c r="PA129" s="358" t="str">
        <f>IF(ISBLANK(PF3),"",COUNTIF(PF12:PF112,"=0"))</f>
        <v/>
      </c>
      <c r="PB129" s="358"/>
      <c r="PC129" s="356" t="str">
        <f>IF(ISBLANK(PF3),"",PA129/PA114)</f>
        <v/>
      </c>
      <c r="PD129" s="356"/>
      <c r="PE129" s="135"/>
      <c r="PF129" s="56"/>
      <c r="PG129" s="33"/>
      <c r="PH129" s="358" t="str">
        <f>IF(ISBLANK(PM3),"",COUNTIF(PM12:PM112,"=0"))</f>
        <v/>
      </c>
      <c r="PI129" s="358"/>
      <c r="PJ129" s="356" t="str">
        <f>IF(ISBLANK(PM3),"",PH129/PH114)</f>
        <v/>
      </c>
      <c r="PK129" s="356"/>
      <c r="PL129" s="135"/>
      <c r="PM129" s="56"/>
      <c r="PN129" s="33"/>
      <c r="PO129" s="358" t="str">
        <f>IF(ISBLANK(PT3),"",COUNTIF(PT12:PT112,"=0"))</f>
        <v/>
      </c>
      <c r="PP129" s="358"/>
      <c r="PQ129" s="356" t="str">
        <f>IF(ISBLANK(PT3),"",PO129/PO114)</f>
        <v/>
      </c>
      <c r="PR129" s="356"/>
      <c r="PS129" s="135"/>
      <c r="PT129" s="56"/>
      <c r="PU129" s="33"/>
      <c r="PV129" s="358" t="str">
        <f>IF(ISBLANK(QA3),"",COUNTIF(QA12:QA112,"=0"))</f>
        <v/>
      </c>
      <c r="PW129" s="358"/>
      <c r="PX129" s="356" t="str">
        <f>IF(ISBLANK(QA3),"",PV129/PV114)</f>
        <v/>
      </c>
      <c r="PY129" s="356"/>
      <c r="PZ129" s="135"/>
      <c r="QA129" s="56"/>
    </row>
    <row r="130" spans="1:443" ht="15" customHeight="1" thickBot="1" x14ac:dyDescent="0.25">
      <c r="A130" s="403"/>
      <c r="B130" s="57" t="s">
        <v>272</v>
      </c>
      <c r="C130" s="54"/>
      <c r="D130" s="361">
        <f>SUMIF(I12:I112,"&gt;=0")/COUNTIF(I12:I112,"&gt;=0")</f>
        <v>53.863636363636367</v>
      </c>
      <c r="E130" s="361"/>
      <c r="F130" s="110"/>
      <c r="G130" s="110"/>
      <c r="H130" s="58"/>
      <c r="I130" s="59"/>
      <c r="J130" s="33"/>
      <c r="K130" s="361">
        <f>SUMIF(P12:P112,"&gt;=0")/COUNTIF(P12:P112,"&gt;=0")</f>
        <v>52.784810126582279</v>
      </c>
      <c r="L130" s="361"/>
      <c r="M130" s="110"/>
      <c r="N130" s="110"/>
      <c r="O130" s="58"/>
      <c r="P130" s="59"/>
      <c r="Q130" s="33"/>
      <c r="R130" s="361">
        <f>IF(ISBLANK(W3),"",SUMIF(W12:W112,"&gt;=0")/COUNTIF(W12:W112,"&gt;=0"))</f>
        <v>30.602409638554217</v>
      </c>
      <c r="S130" s="361"/>
      <c r="T130" s="110"/>
      <c r="U130" s="110"/>
      <c r="V130" s="58"/>
      <c r="W130" s="59"/>
      <c r="X130" s="33"/>
      <c r="Y130" s="361">
        <f>IF(ISBLANK(AD3),"",SUMIF(AD12:AD112,"&gt;=0")/COUNTIF(AD12:AD112,"&gt;=0"))</f>
        <v>44.714285714285715</v>
      </c>
      <c r="Z130" s="361"/>
      <c r="AA130" s="110"/>
      <c r="AB130" s="110"/>
      <c r="AC130" s="80"/>
      <c r="AD130" s="59"/>
      <c r="AE130" s="33"/>
      <c r="AF130" s="361">
        <f>IF(ISBLANK(AK3),"",SUMIF(AK12:AK112,"&gt;=0")/COUNTIF(AK12:AK112,"&gt;=0"))</f>
        <v>37.636363636363633</v>
      </c>
      <c r="AG130" s="361"/>
      <c r="AH130" s="110"/>
      <c r="AI130" s="110"/>
      <c r="AJ130" s="80"/>
      <c r="AK130" s="59"/>
      <c r="AL130" s="33"/>
      <c r="AM130" s="361">
        <f>IF(ISBLANK(AR3),"",SUMIF(AR12:AR112,"&gt;=0")/COUNTIF(AR12:AR112,"&gt;=0"))</f>
        <v>57.213114754098363</v>
      </c>
      <c r="AN130" s="361"/>
      <c r="AO130" s="110"/>
      <c r="AP130" s="110"/>
      <c r="AQ130" s="80"/>
      <c r="AR130" s="59"/>
      <c r="AS130" s="33"/>
      <c r="AT130" s="361">
        <f>IF(ISBLANK(AY3),"",SUMIF(AY12:AY112,"&gt;=0")/COUNTIF(AY12:AY112,"&gt;=0"))</f>
        <v>46.666666666666664</v>
      </c>
      <c r="AU130" s="361"/>
      <c r="AV130" s="110"/>
      <c r="AW130" s="110"/>
      <c r="AX130" s="136"/>
      <c r="AY130" s="59"/>
      <c r="AZ130" s="33"/>
      <c r="BA130" s="361">
        <f>IF(ISBLANK(BF3),"",SUMIF(BF12:BF112,"&gt;=0")/COUNTIF(BF12:BF112,"&gt;=0"))</f>
        <v>24.754098360655739</v>
      </c>
      <c r="BB130" s="361"/>
      <c r="BC130" s="110"/>
      <c r="BD130" s="110"/>
      <c r="BE130" s="136"/>
      <c r="BF130" s="59"/>
      <c r="BG130" s="33"/>
      <c r="BH130" s="361">
        <f>IF(ISBLANK(BM3),"",SUMIF(BM12:BM112,"&gt;=0")/COUNTIF(BM12:BM112,"&gt;=0"))</f>
        <v>42.318840579710148</v>
      </c>
      <c r="BI130" s="361"/>
      <c r="BJ130" s="110"/>
      <c r="BK130" s="110"/>
      <c r="BL130" s="136"/>
      <c r="BM130" s="59"/>
      <c r="BN130" s="33"/>
      <c r="BO130" s="361">
        <f>IF(ISBLANK(BT3),"",SUMIF(BT12:BT112,"&gt;=0")/COUNTIF(BT12:BT112,"&gt;=0"))</f>
        <v>38.939393939393938</v>
      </c>
      <c r="BP130" s="361"/>
      <c r="BQ130" s="110"/>
      <c r="BR130" s="110"/>
      <c r="BS130" s="136"/>
      <c r="BT130" s="59"/>
      <c r="BU130" s="33"/>
      <c r="BV130" s="361">
        <f>IF(ISBLANK(CA3),"",SUMIF(CA12:CA112,"&gt;=0")/COUNTIF(CA12:CA112,"&gt;=0"))</f>
        <v>47.96875</v>
      </c>
      <c r="BW130" s="361"/>
      <c r="BX130" s="110"/>
      <c r="BY130" s="110"/>
      <c r="BZ130" s="136"/>
      <c r="CA130" s="59"/>
      <c r="CB130" s="33"/>
      <c r="CC130" s="361">
        <f>IF(ISBLANK(CH3),"",SUMIF(CH12:CH112,"&gt;=0")/COUNTIF(CH12:CH112,"&gt;=0"))</f>
        <v>31.428571428571427</v>
      </c>
      <c r="CD130" s="361"/>
      <c r="CE130" s="110"/>
      <c r="CF130" s="110"/>
      <c r="CG130" s="136"/>
      <c r="CH130" s="59"/>
      <c r="CI130" s="33"/>
      <c r="CJ130" s="361">
        <f>IF(ISBLANK(CO3),"",SUMIF(CO12:CO112,"&gt;=0")/COUNTIF(CO12:CO112,"&gt;=0"))</f>
        <v>42.153846153846153</v>
      </c>
      <c r="CK130" s="361"/>
      <c r="CL130" s="110"/>
      <c r="CM130" s="110"/>
      <c r="CN130" s="136"/>
      <c r="CO130" s="59"/>
      <c r="CP130" s="33"/>
      <c r="CQ130" s="361">
        <f>IF(ISBLANK(CV3),"",SUMIF(CV12:CV112,"&gt;=0")/COUNTIF(CV12:CV112,"&gt;=0"))</f>
        <v>53.125</v>
      </c>
      <c r="CR130" s="361"/>
      <c r="CS130" s="110"/>
      <c r="CT130" s="110"/>
      <c r="CU130" s="136"/>
      <c r="CV130" s="59"/>
      <c r="CW130" s="33"/>
      <c r="CX130" s="361">
        <f>IF(ISBLANK(DC3),"",SUMIF(DC12:DC112,"&gt;=0")/COUNTIF(DC12:DC112,"&gt;=0"))</f>
        <v>10.793650793650794</v>
      </c>
      <c r="CY130" s="361"/>
      <c r="CZ130" s="110"/>
      <c r="DA130" s="110"/>
      <c r="DB130" s="136"/>
      <c r="DC130" s="59"/>
      <c r="DD130" s="33"/>
      <c r="DE130" s="361">
        <f>IF(ISBLANK(DJ3),"",SUMIF(DJ12:DJ112,"&gt;=0")/COUNTIF(DJ12:DJ112,"&gt;=0"))</f>
        <v>34.745762711864408</v>
      </c>
      <c r="DF130" s="361"/>
      <c r="DG130" s="110"/>
      <c r="DH130" s="110"/>
      <c r="DI130" s="136"/>
      <c r="DJ130" s="59"/>
      <c r="DK130" s="33"/>
      <c r="DL130" s="361">
        <f>IF(ISBLANK(DQ3),"",SUMIF(DQ12:DQ112,"&gt;=0")/COUNTIF(DQ12:DQ112,"&gt;=0"))</f>
        <v>7.5409836065573774</v>
      </c>
      <c r="DM130" s="361"/>
      <c r="DN130" s="110"/>
      <c r="DO130" s="110"/>
      <c r="DP130" s="136"/>
      <c r="DQ130" s="59"/>
      <c r="DR130" s="33"/>
      <c r="DS130" s="361">
        <f>IF(ISBLANK(DX3),"",SUMIF(DX12:DX112,"&gt;=0")/COUNTIF(DX12:DX112,"&gt;=0"))</f>
        <v>56.5</v>
      </c>
      <c r="DT130" s="361"/>
      <c r="DU130" s="110"/>
      <c r="DV130" s="110"/>
      <c r="DW130" s="136"/>
      <c r="DX130" s="59"/>
      <c r="DY130" s="33"/>
      <c r="DZ130" s="361">
        <f>IF(ISBLANK(EE3),"",SUMIF(EE12:EE112,"&gt;=0")/COUNTIF(EE12:EE112,"&gt;=0"))</f>
        <v>37.796610169491522</v>
      </c>
      <c r="EA130" s="361"/>
      <c r="EB130" s="110"/>
      <c r="EC130" s="110"/>
      <c r="ED130" s="136"/>
      <c r="EE130" s="59"/>
      <c r="EF130" s="33"/>
      <c r="EG130" s="361">
        <f>IF(ISBLANK(EL3),"",SUMIF(EL12:EL112,"&gt;=0")/COUNTIF(EL12:EL112,"&gt;=0"))</f>
        <v>38.813559322033896</v>
      </c>
      <c r="EH130" s="361"/>
      <c r="EI130" s="110"/>
      <c r="EJ130" s="110"/>
      <c r="EK130" s="136"/>
      <c r="EL130" s="59"/>
      <c r="EM130" s="33"/>
      <c r="EN130" s="361">
        <f>IF(ISBLANK(ES3),"",SUMIF(ES12:ES112,"&gt;=0")/COUNTIF(ES12:ES112,"&gt;=0"))</f>
        <v>46.833333333333336</v>
      </c>
      <c r="EO130" s="361"/>
      <c r="EP130" s="110"/>
      <c r="EQ130" s="110"/>
      <c r="ER130" s="136"/>
      <c r="ES130" s="59"/>
      <c r="ET130" s="33"/>
      <c r="EU130" s="361">
        <f>IF(ISBLANK(EZ3),"",SUMIF(EZ12:EZ112,"&gt;=0")/COUNTIF(EZ12:EZ112,"&gt;=0"))</f>
        <v>24.90909090909091</v>
      </c>
      <c r="EV130" s="361"/>
      <c r="EW130" s="110"/>
      <c r="EX130" s="110"/>
      <c r="EY130" s="136"/>
      <c r="EZ130" s="59"/>
      <c r="FA130" s="33"/>
      <c r="FB130" s="361">
        <f>IF(ISBLANK(FG3),"",SUMIF(FG12:FG112,"&gt;=0")/COUNTIF(FG12:FG112,"&gt;=0"))</f>
        <v>34.137931034482762</v>
      </c>
      <c r="FC130" s="361"/>
      <c r="FD130" s="110"/>
      <c r="FE130" s="110"/>
      <c r="FF130" s="136"/>
      <c r="FG130" s="59"/>
      <c r="FH130" s="33"/>
      <c r="FI130" s="361">
        <f>IF(ISBLANK(FN3),"",SUMIF(FN12:FN112,"&gt;=0")/COUNTIF(FN12:FN112,"&gt;=0"))</f>
        <v>43.636363636363633</v>
      </c>
      <c r="FJ130" s="361"/>
      <c r="FK130" s="110"/>
      <c r="FL130" s="110"/>
      <c r="FM130" s="136"/>
      <c r="FN130" s="59"/>
      <c r="FO130" s="33"/>
      <c r="FP130" s="361">
        <f>IF(ISBLANK(FU3),"",SUMIF(FU12:FU112,"&gt;=0")/COUNTIF(FU12:FU112,"&gt;=0"))</f>
        <v>52.10526315789474</v>
      </c>
      <c r="FQ130" s="361"/>
      <c r="FR130" s="110"/>
      <c r="FS130" s="110"/>
      <c r="FT130" s="136"/>
      <c r="FU130" s="59"/>
      <c r="FV130" s="33"/>
      <c r="FW130" s="361">
        <f>IF(ISBLANK(GB3),"",SUMIF(GB12:GB112,"&gt;=0")/COUNTIF(GB12:GB112,"&gt;=0"))</f>
        <v>11.836734693877551</v>
      </c>
      <c r="FX130" s="361"/>
      <c r="FY130" s="110"/>
      <c r="FZ130" s="110"/>
      <c r="GA130" s="136"/>
      <c r="GB130" s="59"/>
      <c r="GC130" s="33"/>
      <c r="GD130" s="361">
        <f>IF(ISBLANK(GI3),"",SUMIF(GI12:GI112,"&gt;=0")/COUNTIF(GI12:GI112,"&gt;=0"))</f>
        <v>18.600000000000001</v>
      </c>
      <c r="GE130" s="361"/>
      <c r="GF130" s="110"/>
      <c r="GG130" s="110"/>
      <c r="GH130" s="136"/>
      <c r="GI130" s="59"/>
      <c r="GJ130" s="33"/>
      <c r="GK130" s="361" t="str">
        <f>IF(ISBLANK(GP3),"",SUMIF(GP12:GP112,"&gt;=0")/COUNTIF(GP12:GP112,"&gt;=0"))</f>
        <v/>
      </c>
      <c r="GL130" s="361"/>
      <c r="GM130" s="110"/>
      <c r="GN130" s="110"/>
      <c r="GO130" s="136"/>
      <c r="GP130" s="59"/>
      <c r="GQ130" s="33"/>
      <c r="GR130" s="361">
        <f>IF(ISBLANK(GW3),"",SUMIF(GW12:GW112,"&gt;=0")/COUNTIF(GW12:GW112,"&gt;=0"))</f>
        <v>0</v>
      </c>
      <c r="GS130" s="361"/>
      <c r="GT130" s="110"/>
      <c r="GU130" s="110"/>
      <c r="GV130" s="136"/>
      <c r="GW130" s="59"/>
      <c r="GX130" s="33"/>
      <c r="GY130" s="361">
        <f>IF(ISBLANK(HD3),"",SUMIF(HD12:HD112,"&gt;=0")/COUNTIF(HD12:HD112,"&gt;=0"))</f>
        <v>35</v>
      </c>
      <c r="GZ130" s="361"/>
      <c r="HA130" s="110"/>
      <c r="HB130" s="110"/>
      <c r="HC130" s="136"/>
      <c r="HD130" s="59"/>
      <c r="HE130" s="33"/>
      <c r="HF130" s="361">
        <f>IF(ISBLANK(HK3),"",SUMIF(HK12:HK112,"&gt;=0")/COUNTIF(HK12:HK112,"&gt;=0"))</f>
        <v>28.723404255319149</v>
      </c>
      <c r="HG130" s="361"/>
      <c r="HH130" s="110"/>
      <c r="HI130" s="110"/>
      <c r="HJ130" s="136"/>
      <c r="HK130" s="59"/>
      <c r="HL130" s="33"/>
      <c r="HM130" s="361">
        <f>IF(ISBLANK(HR3),"",SUMIF(HR12:HR112,"&gt;=0")/COUNTIF(HR12:HR112,"&gt;=0"))</f>
        <v>2.4</v>
      </c>
      <c r="HN130" s="361"/>
      <c r="HO130" s="110"/>
      <c r="HP130" s="110"/>
      <c r="HQ130" s="136"/>
      <c r="HR130" s="59"/>
      <c r="HS130" s="33"/>
      <c r="HT130" s="361">
        <f>IF(ISBLANK(HY3),"",SUMIF(HY12:HY112,"&gt;=0")/COUNTIF(HY12:HY112,"&gt;=0"))</f>
        <v>38.260869565217391</v>
      </c>
      <c r="HU130" s="361"/>
      <c r="HV130" s="110"/>
      <c r="HW130" s="110"/>
      <c r="HX130" s="136"/>
      <c r="HY130" s="59"/>
      <c r="HZ130" s="33"/>
      <c r="IA130" s="361" t="str">
        <f>IF(ISBLANK(IF3),"",SUMIF(IF12:IF112,"&gt;=0")/COUNTIF(IF12:IF112,"&gt;=0"))</f>
        <v/>
      </c>
      <c r="IB130" s="361"/>
      <c r="IC130" s="110"/>
      <c r="ID130" s="110"/>
      <c r="IE130" s="136"/>
      <c r="IF130" s="59"/>
      <c r="IG130" s="33"/>
      <c r="IH130" s="361" t="str">
        <f>IF(ISBLANK(IM3),"",SUMIF(IM12:IM112,"&gt;=0")/COUNTIF(IM12:IM112,"&gt;=0"))</f>
        <v/>
      </c>
      <c r="II130" s="361"/>
      <c r="IJ130" s="110"/>
      <c r="IK130" s="110"/>
      <c r="IL130" s="136"/>
      <c r="IM130" s="59"/>
      <c r="IN130" s="33"/>
      <c r="IO130" s="361" t="str">
        <f>IF(ISBLANK(IT3),"",SUMIF(IT12:IT112,"&gt;=0")/COUNTIF(IT12:IT112,"&gt;=0"))</f>
        <v/>
      </c>
      <c r="IP130" s="361"/>
      <c r="IQ130" s="110"/>
      <c r="IR130" s="110"/>
      <c r="IS130" s="136"/>
      <c r="IT130" s="59"/>
      <c r="IU130" s="33"/>
      <c r="IV130" s="361" t="str">
        <f>IF(ISBLANK(JA3),"",SUMIF(JA12:JA112,"&gt;=0")/COUNTIF(JA12:JA112,"&gt;=0"))</f>
        <v/>
      </c>
      <c r="IW130" s="361"/>
      <c r="IX130" s="110"/>
      <c r="IY130" s="110"/>
      <c r="IZ130" s="136"/>
      <c r="JA130" s="59"/>
      <c r="JB130" s="33"/>
      <c r="JC130" s="361" t="str">
        <f>IF(ISBLANK(JH3),"",SUMIF(JH12:JH112,"&gt;=0")/COUNTIF(JH12:JH112,"&gt;=0"))</f>
        <v/>
      </c>
      <c r="JD130" s="361"/>
      <c r="JE130" s="110"/>
      <c r="JF130" s="110"/>
      <c r="JG130" s="136"/>
      <c r="JH130" s="59"/>
      <c r="JI130" s="33"/>
      <c r="JJ130" s="361" t="str">
        <f>IF(ISBLANK(JO3),"",SUMIF(JO12:JO112,"&gt;=0")/COUNTIF(JO12:JO112,"&gt;=0"))</f>
        <v/>
      </c>
      <c r="JK130" s="361"/>
      <c r="JL130" s="110"/>
      <c r="JM130" s="110"/>
      <c r="JN130" s="136"/>
      <c r="JO130" s="59"/>
      <c r="JP130" s="33"/>
      <c r="JQ130" s="361" t="str">
        <f>IF(ISBLANK(JV3),"",SUMIF(JV12:JV112,"&gt;=0")/COUNTIF(JV12:JV112,"&gt;=0"))</f>
        <v/>
      </c>
      <c r="JR130" s="361"/>
      <c r="JS130" s="110"/>
      <c r="JT130" s="110"/>
      <c r="JU130" s="136"/>
      <c r="JV130" s="59"/>
      <c r="JW130" s="33"/>
      <c r="JX130" s="361" t="str">
        <f>IF(ISBLANK(KC3),"",SUMIF(KC12:KC112,"&gt;=0")/COUNTIF(KC12:KC112,"&gt;=0"))</f>
        <v/>
      </c>
      <c r="JY130" s="361"/>
      <c r="JZ130" s="110"/>
      <c r="KA130" s="110"/>
      <c r="KB130" s="136"/>
      <c r="KC130" s="59"/>
      <c r="KD130" s="33"/>
      <c r="KE130" s="361" t="str">
        <f>IF(ISBLANK(KJ3),"",SUMIF(KJ12:KJ112,"&gt;=0")/COUNTIF(KJ12:KJ112,"&gt;=0"))</f>
        <v/>
      </c>
      <c r="KF130" s="361"/>
      <c r="KG130" s="110"/>
      <c r="KH130" s="110"/>
      <c r="KI130" s="136"/>
      <c r="KJ130" s="59"/>
      <c r="KK130" s="33"/>
      <c r="KL130" s="361" t="str">
        <f>IF(ISBLANK(KQ3),"",SUMIF(KQ12:KQ112,"&gt;=0")/COUNTIF(KQ12:KQ112,"&gt;=0"))</f>
        <v/>
      </c>
      <c r="KM130" s="361"/>
      <c r="KN130" s="110"/>
      <c r="KO130" s="110"/>
      <c r="KP130" s="136"/>
      <c r="KQ130" s="59"/>
      <c r="KR130" s="111"/>
      <c r="KS130" s="361" t="str">
        <f>IF(ISBLANK(KX3),"",SUMIF(KX12:KX112,"&gt;=0")/COUNTIF(KX12:KX112,"&gt;=0"))</f>
        <v/>
      </c>
      <c r="KT130" s="361"/>
      <c r="KU130" s="110"/>
      <c r="KV130" s="110"/>
      <c r="KW130" s="136"/>
      <c r="KX130" s="59"/>
      <c r="KY130" s="33"/>
      <c r="KZ130" s="361" t="str">
        <f>IF(ISBLANK(LE3),"",SUMIF(LE12:LE112,"&gt;=0")/COUNTIF(LE12:LE112,"&gt;=0"))</f>
        <v/>
      </c>
      <c r="LA130" s="361"/>
      <c r="LB130" s="110"/>
      <c r="LC130" s="110"/>
      <c r="LD130" s="136"/>
      <c r="LE130" s="59"/>
      <c r="LF130" s="33"/>
      <c r="LG130" s="361" t="str">
        <f>IF(ISBLANK(LL3),"",SUMIF(LL12:LL112,"&gt;=0")/COUNTIF(LL12:LL112,"&gt;=0"))</f>
        <v/>
      </c>
      <c r="LH130" s="361"/>
      <c r="LI130" s="110"/>
      <c r="LJ130" s="110"/>
      <c r="LK130" s="136"/>
      <c r="LL130" s="59"/>
      <c r="LM130" s="33"/>
      <c r="LN130" s="361" t="str">
        <f>IF(ISBLANK(LS3),"",SUMIF(LS12:LS112,"&gt;=0")/COUNTIF(LS12:LS112,"&gt;=0"))</f>
        <v/>
      </c>
      <c r="LO130" s="361"/>
      <c r="LP130" s="110"/>
      <c r="LQ130" s="110"/>
      <c r="LR130" s="136"/>
      <c r="LS130" s="59"/>
      <c r="LT130" s="33"/>
      <c r="LU130" s="361" t="str">
        <f>IF(ISBLANK(LZ3),"",SUMIF(LZ12:LZ112,"&gt;=0")/COUNTIF(LZ12:LZ112,"&gt;=0"))</f>
        <v/>
      </c>
      <c r="LV130" s="361"/>
      <c r="LW130" s="110"/>
      <c r="LX130" s="110"/>
      <c r="LY130" s="136"/>
      <c r="LZ130" s="59"/>
      <c r="MA130" s="33"/>
      <c r="MB130" s="361" t="str">
        <f>IF(ISBLANK(MG3),"",SUMIF(MG12:MG112,"&gt;=0")/COUNTIF(MG12:MG112,"&gt;=0"))</f>
        <v/>
      </c>
      <c r="MC130" s="361"/>
      <c r="MD130" s="110"/>
      <c r="ME130" s="110"/>
      <c r="MF130" s="136"/>
      <c r="MG130" s="59"/>
      <c r="MH130" s="33"/>
      <c r="MI130" s="361" t="str">
        <f>IF(ISBLANK(MN3),"",SUMIF(MN12:MN112,"&gt;=0")/COUNTIF(MN12:MN112,"&gt;=0"))</f>
        <v/>
      </c>
      <c r="MJ130" s="361"/>
      <c r="MK130" s="110"/>
      <c r="ML130" s="110"/>
      <c r="MM130" s="136"/>
      <c r="MN130" s="59"/>
      <c r="MO130" s="33"/>
      <c r="MP130" s="361" t="str">
        <f>IF(ISBLANK(MU3),"",SUMIF(MU12:MU112,"&gt;=0")/COUNTIF(MU12:MU112,"&gt;=0"))</f>
        <v/>
      </c>
      <c r="MQ130" s="361"/>
      <c r="MR130" s="110"/>
      <c r="MS130" s="110"/>
      <c r="MT130" s="136"/>
      <c r="MU130" s="59"/>
      <c r="MV130" s="33"/>
      <c r="MW130" s="361" t="str">
        <f>IF(ISBLANK(NB3),"",SUMIF(NB12:NB112,"&gt;=0")/COUNTIF(NB12:NB112,"&gt;=0"))</f>
        <v/>
      </c>
      <c r="MX130" s="361"/>
      <c r="MY130" s="110"/>
      <c r="MZ130" s="110"/>
      <c r="NA130" s="136"/>
      <c r="NB130" s="59"/>
      <c r="NC130" s="33"/>
      <c r="ND130" s="361" t="str">
        <f>IF(ISBLANK(NI3),"",SUMIF(NI12:NI112,"&gt;=0")/COUNTIF(NI12:NI112,"&gt;=0"))</f>
        <v/>
      </c>
      <c r="NE130" s="361"/>
      <c r="NF130" s="110"/>
      <c r="NG130" s="110"/>
      <c r="NH130" s="136"/>
      <c r="NI130" s="59"/>
      <c r="NJ130" s="33"/>
      <c r="NK130" s="361" t="str">
        <f>IF(ISBLANK(NP3),"",SUMIF(NP12:NP112,"&gt;=0")/COUNTIF(NP12:NP112,"&gt;=0"))</f>
        <v/>
      </c>
      <c r="NL130" s="361"/>
      <c r="NM130" s="110"/>
      <c r="NN130" s="110"/>
      <c r="NO130" s="136"/>
      <c r="NP130" s="59"/>
      <c r="NQ130" s="33"/>
      <c r="NR130" s="361" t="str">
        <f>IF(ISBLANK(NW3),"",SUMIF(NW12:NW112,"&gt;=0")/COUNTIF(NW12:NW112,"&gt;=0"))</f>
        <v/>
      </c>
      <c r="NS130" s="361"/>
      <c r="NT130" s="110"/>
      <c r="NU130" s="110"/>
      <c r="NV130" s="136"/>
      <c r="NW130" s="59"/>
      <c r="NX130" s="33"/>
      <c r="NY130" s="361" t="str">
        <f>IF(ISBLANK(OD3),"",SUMIF(OD12:OD112,"&gt;=0")/COUNTIF(OD12:OD112,"&gt;=0"))</f>
        <v/>
      </c>
      <c r="NZ130" s="361"/>
      <c r="OA130" s="110"/>
      <c r="OB130" s="110"/>
      <c r="OC130" s="136"/>
      <c r="OD130" s="59"/>
      <c r="OE130" s="33"/>
      <c r="OF130" s="361" t="str">
        <f>IF(ISBLANK(OK3),"",SUMIF(OK12:OK112,"&gt;=0")/COUNTIF(OK12:OK112,"&gt;=0"))</f>
        <v/>
      </c>
      <c r="OG130" s="361"/>
      <c r="OH130" s="110"/>
      <c r="OI130" s="110"/>
      <c r="OJ130" s="136"/>
      <c r="OK130" s="59"/>
      <c r="OL130" s="33"/>
      <c r="OM130" s="361" t="str">
        <f>IF(ISBLANK(OR3),"",SUMIF(OR12:OR112,"&gt;=0")/COUNTIF(OR12:OR112,"&gt;=0"))</f>
        <v/>
      </c>
      <c r="ON130" s="361"/>
      <c r="OO130" s="110"/>
      <c r="OP130" s="110"/>
      <c r="OQ130" s="136"/>
      <c r="OR130" s="59"/>
      <c r="OS130" s="33"/>
      <c r="OT130" s="361" t="str">
        <f>IF(ISBLANK(OY3),"",SUMIF(OY12:OY112,"&gt;=0")/COUNTIF(OY12:OY112,"&gt;=0"))</f>
        <v/>
      </c>
      <c r="OU130" s="361"/>
      <c r="OV130" s="110"/>
      <c r="OW130" s="110"/>
      <c r="OX130" s="136"/>
      <c r="OY130" s="59"/>
      <c r="OZ130" s="33"/>
      <c r="PA130" s="361" t="str">
        <f>IF(ISBLANK(PF3),"",SUMIF(PF12:PF112,"&gt;=0")/COUNTIF(PF12:PF112,"&gt;=0"))</f>
        <v/>
      </c>
      <c r="PB130" s="361"/>
      <c r="PC130" s="110"/>
      <c r="PD130" s="110"/>
      <c r="PE130" s="136"/>
      <c r="PF130" s="59"/>
      <c r="PG130" s="33"/>
      <c r="PH130" s="361" t="str">
        <f>IF(ISBLANK(PM3),"",SUMIF(PM12:PM112,"&gt;=0")/COUNTIF(PM12:PM112,"&gt;=0"))</f>
        <v/>
      </c>
      <c r="PI130" s="361"/>
      <c r="PJ130" s="110"/>
      <c r="PK130" s="110"/>
      <c r="PL130" s="136"/>
      <c r="PM130" s="59"/>
      <c r="PN130" s="33"/>
      <c r="PO130" s="361" t="str">
        <f>IF(ISBLANK(PT3),"",SUMIF(PT12:PT112,"&gt;=0")/COUNTIF(PT12:PT112,"&gt;=0"))</f>
        <v/>
      </c>
      <c r="PP130" s="361"/>
      <c r="PQ130" s="110"/>
      <c r="PR130" s="110"/>
      <c r="PS130" s="136"/>
      <c r="PT130" s="59"/>
      <c r="PU130" s="33"/>
      <c r="PV130" s="361" t="str">
        <f>IF(ISBLANK(QA3),"",SUMIF(QA12:QA112,"&gt;=0")/COUNTIF(QA12:QA112,"&gt;=0"))</f>
        <v/>
      </c>
      <c r="PW130" s="361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L3" activePane="bottomRight" state="frozen"/>
      <selection pane="topRight" activeCell="J1" sqref="J1"/>
      <selection pane="bottomLeft" activeCell="A3" sqref="A3"/>
      <selection pane="bottomRight" activeCell="AS10" sqref="AS10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347</v>
      </c>
      <c r="F2" s="311" t="s">
        <v>342</v>
      </c>
      <c r="G2" s="312" t="s">
        <v>348</v>
      </c>
      <c r="H2" s="312" t="s">
        <v>343</v>
      </c>
      <c r="I2" s="313" t="s">
        <v>344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/>
      </c>
      <c r="AZ2" s="116" t="str">
        <f>IF(ISBLANK(Tipy!IV3),"",Tipy!IV3)</f>
        <v/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/>
      </c>
      <c r="BF2" s="124" t="str">
        <f>IF(ISBLANK(Tipy!KF3),"",Tipy!KF3)</f>
        <v>Watford (D)</v>
      </c>
      <c r="BG2" s="114" t="str">
        <f>IF(ISBLANK(Tipy!KL3),"",Tipy!KL3)</f>
        <v/>
      </c>
      <c r="BH2" s="124" t="str">
        <f>IF(ISBLANK(Tipy!KR3),"",Tipy!KR3)</f>
        <v>ManCity (V)</v>
      </c>
      <c r="BI2" s="114" t="str">
        <f>IF(ISBLANK(Tipy!KX3),"",Tipy!KX3)</f>
        <v/>
      </c>
      <c r="BJ2" s="123" t="str">
        <f>IF(ISBLANK(Tipy!LD3),"",Tipy!LD3)</f>
        <v>AVilla (V)</v>
      </c>
      <c r="BK2" s="129" t="str">
        <f>IF(ISBLANK(Tipy!LJ3),"",Tipy!LJ3)</f>
        <v/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421" t="s">
        <v>278</v>
      </c>
      <c r="BW2" s="422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Tipy!A39</f>
        <v>59</v>
      </c>
      <c r="D3" s="178" t="str">
        <f>Tipy!B39</f>
        <v>jirka1618</v>
      </c>
      <c r="E3" s="308">
        <f>SUM(F3:I3)</f>
        <v>1360</v>
      </c>
      <c r="F3" s="305">
        <f>IF(ISBLANK(Výsledky!$I$3),"-",SUM(J3:M3,O3,Q3,S3:T3,V3,X3,Z3:AA3,AC3:AE3,AG3:AI3,AK3:AM3,AP3:AR3,AT3:AU3,AW3:AX3,BA3,BC3:BD3,BF3,BH3,BJ3,BL3,BN3,BP3,BR3:BS3))</f>
        <v>890</v>
      </c>
      <c r="G3" s="147">
        <f>IF(ISBLANK(Výsledky!$AK$3),"-",SUM(N3,R3,U3,Y3,AB3,AF3,AV3,BB3,BG3,BI3,BM3,BO3,BT3))</f>
        <v>310</v>
      </c>
      <c r="H3" s="147">
        <f>IF(ISBLANK(Výsledky!$AY$3),"-",SUM(P3,W3,AJ3,AO3,AQ3,AY3))</f>
        <v>140</v>
      </c>
      <c r="I3" s="166">
        <f>IF(ISBLANK(Výsledky!$HK$3),"-",SUM(AN3,AS3,AZ3,BE3,BK3,BQ3))</f>
        <v>20</v>
      </c>
      <c r="J3" s="163">
        <f>IF(ISBLANK(Výsledky!$I$3),"",Výsledky!I45)</f>
        <v>80</v>
      </c>
      <c r="K3" s="148">
        <f>IF(ISBLANK(Výsledky!$P$3),"",Výsledky!P45)</f>
        <v>30</v>
      </c>
      <c r="L3" s="148">
        <f>IF(ISBLANK(Výsledky!$W$3),"",Výsledky!W45)</f>
        <v>40</v>
      </c>
      <c r="M3" s="148">
        <f>IF(ISBLANK(Výsledky!$AD$3),"",Výsledky!AD45)</f>
        <v>60</v>
      </c>
      <c r="N3" s="148">
        <f>IF(ISBLANK(Výsledky!$AK$3),"",Výsledky!AK45)</f>
        <v>50</v>
      </c>
      <c r="O3" s="148">
        <f>IF(ISBLANK(Výsledky!$AR$3),"",Výsledky!AR45)</f>
        <v>80</v>
      </c>
      <c r="P3" s="148">
        <f>IF(ISBLANK(Výsledky!$AY$3),"",Výsledky!AY45)</f>
        <v>80</v>
      </c>
      <c r="Q3" s="148">
        <f>IF(ISBLANK(Výsledky!$BF$3),"",Výsledky!BF45)</f>
        <v>30</v>
      </c>
      <c r="R3" s="148">
        <f>IF(ISBLANK(Výsledky!$BM$3),"",Výsledky!BM45)</f>
        <v>50</v>
      </c>
      <c r="S3" s="148">
        <f>IF(ISBLANK(Výsledky!$BT$3),"",Výsledky!BT45)</f>
        <v>50</v>
      </c>
      <c r="T3" s="148">
        <f>IF(ISBLANK(Výsledky!$CA$3),"",Výsledky!CA45)</f>
        <v>60</v>
      </c>
      <c r="U3" s="148">
        <f>IF(ISBLANK(Výsledky!$CH$3),"",Výsledky!CH45)</f>
        <v>50</v>
      </c>
      <c r="V3" s="148">
        <f>IF(ISBLANK(Výsledky!$CO$3),"",Výsledky!CO45)</f>
        <v>60</v>
      </c>
      <c r="W3" s="148">
        <f>IF(ISBLANK(Výsledky!$CV$3),"",Výsledky!CV45)</f>
        <v>60</v>
      </c>
      <c r="X3" s="148">
        <f>IF(ISBLANK(Výsledky!$DC$3),"",Výsledky!DC45)</f>
        <v>0</v>
      </c>
      <c r="Y3" s="148">
        <f>IF(ISBLANK(Výsledky!$DJ$3),"",Výsledky!DJ45)</f>
        <v>50</v>
      </c>
      <c r="Z3" s="148">
        <f>IF(ISBLANK(Výsledky!$DQ$3),"",Výsledky!DQ45)</f>
        <v>0</v>
      </c>
      <c r="AA3" s="148">
        <f>IF(ISBLANK(Výsledky!$DX$3),"",Výsledky!DX45)</f>
        <v>50</v>
      </c>
      <c r="AB3" s="148">
        <f>IF(ISBLANK(Výsledky!$EE$3),"",Výsledky!EE45)</f>
        <v>60</v>
      </c>
      <c r="AC3" s="148">
        <f>IF(ISBLANK(Výsledky!$EL$3),"",Výsledky!EL45)</f>
        <v>50</v>
      </c>
      <c r="AD3" s="148">
        <f>IF(ISBLANK(Výsledky!$ES$3),"",Výsledky!ES45)</f>
        <v>50</v>
      </c>
      <c r="AE3" s="148">
        <f>IF(ISBLANK(Výsledky!$EZ$3),"",Výsledky!EZ45)</f>
        <v>30</v>
      </c>
      <c r="AF3" s="148">
        <f>IF(ISBLANK(Výsledky!$FG$3),"",Výsledky!FG45)</f>
        <v>50</v>
      </c>
      <c r="AG3" s="148">
        <f>IF(ISBLANK(Výsledky!$FN$3),"",Výsledky!FN45)</f>
        <v>50</v>
      </c>
      <c r="AH3" s="148">
        <f>IF(ISBLANK(Výsledky!$FU$3),"",Výsledky!FU45)</f>
        <v>70</v>
      </c>
      <c r="AI3" s="148">
        <f>IF(ISBLANK(Výsledky!$GB$3),"",Výsledky!GB45)</f>
        <v>0</v>
      </c>
      <c r="AJ3" s="148">
        <f>IF(ISBLANK(Výsledky!$GI$3),"",Výsledky!GI45)</f>
        <v>0</v>
      </c>
      <c r="AK3" s="148" t="str">
        <f>IF(ISBLANK(Výsledky!$GP$3),"",Výsledky!GP45)</f>
        <v/>
      </c>
      <c r="AL3" s="429">
        <v>0</v>
      </c>
      <c r="AM3" s="148">
        <f>IF(ISBLANK(Výsledky!$HD$3),"",Výsledky!HD45)</f>
        <v>40</v>
      </c>
      <c r="AN3" s="148">
        <f>IF(ISBLANK(Výsledky!$HK$3),"",Výsledky!HK45)</f>
        <v>20</v>
      </c>
      <c r="AO3" s="148">
        <f>IF(ISBLANK(Výsledky!$HR$3),"",Výsledky!HR45)</f>
        <v>0</v>
      </c>
      <c r="AP3" s="148">
        <f>IF(ISBLANK(Výsledky!$HY$3),"",Výsledky!HY45)</f>
        <v>60</v>
      </c>
      <c r="AQ3" s="148" t="str">
        <f>IF(ISBLANK(Výsledky!$IF$3),"",Výsledky!IF45)</f>
        <v/>
      </c>
      <c r="AR3" s="148" t="str">
        <f>IF(ISBLANK(Výsledky!$IM$3),"",Výsledky!IM45)</f>
        <v/>
      </c>
      <c r="AS3" s="148" t="str">
        <f>IF(ISBLANK(Výsledky!$IT$3),"",Výsledky!IT45)</f>
        <v/>
      </c>
      <c r="AT3" s="148" t="str">
        <f>IF(ISBLANK(Výsledky!$JA$3),"",Výsledky!JA45)</f>
        <v/>
      </c>
      <c r="AU3" s="148" t="str">
        <f>IF(ISBLANK(Výsledky!$JH$3),"",Výsledky!JH45)</f>
        <v/>
      </c>
      <c r="AV3" s="148" t="str">
        <f>IF(ISBLANK(Výsledky!$JO$3),"",Výsledky!JO45)</f>
        <v/>
      </c>
      <c r="AW3" s="148" t="str">
        <f>IF(ISBLANK(Výsledky!$JV$3),"",Výsledky!JV45)</f>
        <v/>
      </c>
      <c r="AX3" s="148" t="str">
        <f>IF(ISBLANK(Výsledky!$KC$3),"",Výsledky!KC45)</f>
        <v/>
      </c>
      <c r="AY3" s="148" t="str">
        <f>IF(ISBLANK(Výsledky!$KJ$3),"",Výsledky!KJ45)</f>
        <v/>
      </c>
      <c r="AZ3" s="148" t="str">
        <f>IF(ISBLANK(Výsledky!$KQ$3),"",Výsledky!KQ45)</f>
        <v/>
      </c>
      <c r="BA3" s="148" t="str">
        <f>IF(ISBLANK(Výsledky!$KX$3),"",Výsledky!KX45)</f>
        <v/>
      </c>
      <c r="BB3" s="148" t="str">
        <f>IF(ISBLANK(Výsledky!$LE$3),"",Výsledky!LE45)</f>
        <v/>
      </c>
      <c r="BC3" s="148" t="str">
        <f>IF(ISBLANK(Výsledky!$LL$3),"",Výsledky!LL45)</f>
        <v/>
      </c>
      <c r="BD3" s="148" t="str">
        <f>IF(ISBLANK(Výsledky!$LS$3),"",Výsledky!LS45)</f>
        <v/>
      </c>
      <c r="BE3" s="148" t="str">
        <f>IF(ISBLANK(Výsledky!$LZ$3),"",Výsledky!LZ45)</f>
        <v/>
      </c>
      <c r="BF3" s="148" t="str">
        <f>IF(ISBLANK(Výsledky!$MG$3),"",Výsledky!MG45)</f>
        <v/>
      </c>
      <c r="BG3" s="148" t="str">
        <f>IF(ISBLANK(Výsledky!$MN$3),"",Výsledky!MN45)</f>
        <v/>
      </c>
      <c r="BH3" s="148" t="str">
        <f>IF(ISBLANK(Výsledky!$MU$3),"",Výsledky!MU45)</f>
        <v/>
      </c>
      <c r="BI3" s="148" t="str">
        <f>IF(ISBLANK(Výsledky!$NB$3),"",Výsledky!NB45)</f>
        <v/>
      </c>
      <c r="BJ3" s="148" t="str">
        <f>IF(ISBLANK(Výsledky!$NI$3),"",Výsledky!NI45)</f>
        <v/>
      </c>
      <c r="BK3" s="148" t="str">
        <f>IF(ISBLANK(Výsledky!$NP$3),"",Výsledky!NP45)</f>
        <v/>
      </c>
      <c r="BL3" s="148" t="str">
        <f>IF(ISBLANK(Výsledky!$NW$3),"",Výsledky!NW45)</f>
        <v/>
      </c>
      <c r="BM3" s="148" t="str">
        <f>IF(ISBLANK(Výsledky!$OD$3),"",Výsledky!OD45)</f>
        <v/>
      </c>
      <c r="BN3" s="148" t="str">
        <f>IF(ISBLANK(Výsledky!$OK$3),"",Výsledky!OK45)</f>
        <v/>
      </c>
      <c r="BO3" s="148" t="str">
        <f>IF(ISBLANK(Výsledky!$OR$3),"",Výsledky!OR45)</f>
        <v/>
      </c>
      <c r="BP3" s="148" t="str">
        <f>IF(ISBLANK(Výsledky!$OY$3),"",Výsledky!OY45)</f>
        <v/>
      </c>
      <c r="BQ3" s="148" t="str">
        <f>IF(ISBLANK(Výsledky!$PF$3),"",Výsledky!PF45)</f>
        <v/>
      </c>
      <c r="BR3" s="148" t="str">
        <f>IF(ISBLANK(Výsledky!$PM$3),"",Výsledky!PM45)</f>
        <v/>
      </c>
      <c r="BS3" s="148" t="str">
        <f>IF(ISBLANK(Výsledky!$PT$3),"",Výsledky!PT45)</f>
        <v/>
      </c>
      <c r="BT3" s="149" t="str">
        <f>IF(ISBLANK(Výsledky!$QA$3),"",Výsledky!QA45)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Tipy!A90</f>
        <v>14</v>
      </c>
      <c r="D4" s="179" t="str">
        <f>Tipy!B90</f>
        <v>slaffko 14</v>
      </c>
      <c r="E4" s="309">
        <f>SUM(F4:I4)</f>
        <v>1340</v>
      </c>
      <c r="F4" s="306">
        <f>IF(ISBLANK(Výsledky!$I$3),"-",SUM(J4:M4,O4,Q4,S4:T4,V4,X4,Z4:AA4,AC4:AE4,AG4:AI4,AK4:AM4,AP4:AR4,AT4:AU4,AW4:AX4,BA4,BC4:BD4,BF4,BH4,BJ4,BL4,BN4,BP4,BR4:BS4))</f>
        <v>920</v>
      </c>
      <c r="G4" s="151">
        <f>IF(ISBLANK(Výsledky!$AK$3),"-",SUM(N4,R4,U4,Y4,AB4,AF4,AV4,BB4,BG4,BI4,BM4,BO4,BT4))</f>
        <v>290</v>
      </c>
      <c r="H4" s="151">
        <f>IF(ISBLANK(Výsledky!$AY$3),"-",SUM(P4,W4,AJ4,AO4,AQ4,AY4))</f>
        <v>100</v>
      </c>
      <c r="I4" s="167">
        <f>IF(ISBLANK(Výsledky!$HK$3),"-",SUM(AN4,AS4,AZ4,BE4,BK4,BQ4))</f>
        <v>30</v>
      </c>
      <c r="J4" s="164">
        <f>IF(ISBLANK(Výsledky!$I$3),"",Výsledky!I96)</f>
        <v>80</v>
      </c>
      <c r="K4" s="152">
        <f>IF(ISBLANK(Výsledky!$P$3),"",Výsledky!P96)</f>
        <v>60</v>
      </c>
      <c r="L4" s="152">
        <f>IF(ISBLANK(Výsledky!$W$3),"",Výsledky!W96)</f>
        <v>80</v>
      </c>
      <c r="M4" s="152">
        <f>IF(ISBLANK(Výsledky!$AD$3),"",Výsledky!AD96)</f>
        <v>30</v>
      </c>
      <c r="N4" s="152">
        <f>IF(ISBLANK(Výsledky!$AK$3),"",Výsledky!AK96)</f>
        <v>50</v>
      </c>
      <c r="O4" s="152">
        <f>IF(ISBLANK(Výsledky!$AR$3),"",Výsledky!AR96)</f>
        <v>50</v>
      </c>
      <c r="P4" s="152">
        <f>IF(ISBLANK(Výsledky!$AY$3),"",Výsledky!AY96)</f>
        <v>40</v>
      </c>
      <c r="Q4" s="152">
        <f>IF(ISBLANK(Výsledky!$BF$3),"",Výsledky!BF96)</f>
        <v>30</v>
      </c>
      <c r="R4" s="152">
        <f>IF(ISBLANK(Výsledky!$BM$3),"",Výsledky!BM96)</f>
        <v>50</v>
      </c>
      <c r="S4" s="152">
        <f>IF(ISBLANK(Výsledky!$BT$3),"",Výsledky!BT96)</f>
        <v>60</v>
      </c>
      <c r="T4" s="152">
        <f>IF(ISBLANK(Výsledky!$CA$3),"",Výsledky!CA96)</f>
        <v>50</v>
      </c>
      <c r="U4" s="152">
        <f>IF(ISBLANK(Výsledky!$CH$3),"",Výsledky!CH96)</f>
        <v>50</v>
      </c>
      <c r="V4" s="152">
        <f>IF(ISBLANK(Výsledky!$CO$3),"",Výsledky!CO96)</f>
        <v>60</v>
      </c>
      <c r="W4" s="152">
        <f>IF(ISBLANK(Výsledky!$CV$3),"",Výsledky!CV96)</f>
        <v>60</v>
      </c>
      <c r="X4" s="152">
        <f>IF(ISBLANK(Výsledky!$DC$3),"",Výsledky!DC96)</f>
        <v>0</v>
      </c>
      <c r="Y4" s="152">
        <f>IF(ISBLANK(Výsledky!$DJ$3),"",Výsledky!DJ96)</f>
        <v>30</v>
      </c>
      <c r="Z4" s="152">
        <f>IF(ISBLANK(Výsledky!$DQ$3),"",Výsledky!DQ96)</f>
        <v>10</v>
      </c>
      <c r="AA4" s="152">
        <f>IF(ISBLANK(Výsledky!$DX$3),"",Výsledky!DX96)</f>
        <v>60</v>
      </c>
      <c r="AB4" s="152">
        <f>IF(ISBLANK(Výsledky!$EE$3),"",Výsledky!EE96)</f>
        <v>80</v>
      </c>
      <c r="AC4" s="152">
        <f>IF(ISBLANK(Výsledky!$EL$3),"",Výsledky!EL96)</f>
        <v>70</v>
      </c>
      <c r="AD4" s="152">
        <f>IF(ISBLANK(Výsledky!$ES$3),"",Výsledky!ES96)</f>
        <v>60</v>
      </c>
      <c r="AE4" s="152">
        <f>IF(ISBLANK(Výsledky!$EZ$3),"",Výsledky!EZ96)</f>
        <v>30</v>
      </c>
      <c r="AF4" s="152">
        <f>IF(ISBLANK(Výsledky!$FG$3),"",Výsledky!FG96)</f>
        <v>30</v>
      </c>
      <c r="AG4" s="152">
        <f>IF(ISBLANK(Výsledky!$FN$3),"",Výsledky!FN96)</f>
        <v>50</v>
      </c>
      <c r="AH4" s="152">
        <f>IF(ISBLANK(Výsledky!$FU$3),"",Výsledky!FU96)</f>
        <v>60</v>
      </c>
      <c r="AI4" s="152">
        <f>IF(ISBLANK(Výsledky!$GB$3),"",Výsledky!GB96)</f>
        <v>20</v>
      </c>
      <c r="AJ4" s="152">
        <f>IF(ISBLANK(Výsledky!$GI$3),"",Výsledky!GI96)</f>
        <v>0</v>
      </c>
      <c r="AK4" s="152" t="str">
        <f>IF(ISBLANK(Výsledky!$GP$3),"",Výsledky!GP96)</f>
        <v/>
      </c>
      <c r="AL4" s="428">
        <v>0</v>
      </c>
      <c r="AM4" s="152">
        <f>IF(ISBLANK(Výsledky!$HD$3),"",Výsledky!HD96)</f>
        <v>40</v>
      </c>
      <c r="AN4" s="152">
        <f>IF(ISBLANK(Výsledky!$HK$3),"",Výsledky!HK96)</f>
        <v>30</v>
      </c>
      <c r="AO4" s="152">
        <f>IF(ISBLANK(Výsledky!$HR$3),"",Výsledky!HR96)</f>
        <v>0</v>
      </c>
      <c r="AP4" s="152">
        <f>IF(ISBLANK(Výsledky!$HY$3),"",Výsledky!HY96)</f>
        <v>20</v>
      </c>
      <c r="AQ4" s="152" t="str">
        <f>IF(ISBLANK(Výsledky!$IF$3),"",Výsledky!IF96)</f>
        <v/>
      </c>
      <c r="AR4" s="152" t="str">
        <f>IF(ISBLANK(Výsledky!$IM$3),"",Výsledky!IM96)</f>
        <v/>
      </c>
      <c r="AS4" s="152" t="str">
        <f>IF(ISBLANK(Výsledky!$IT$3),"",Výsledky!IT96)</f>
        <v/>
      </c>
      <c r="AT4" s="152" t="str">
        <f>IF(ISBLANK(Výsledky!$JA$3),"",Výsledky!JA96)</f>
        <v/>
      </c>
      <c r="AU4" s="152" t="str">
        <f>IF(ISBLANK(Výsledky!$JH$3),"",Výsledky!JH96)</f>
        <v/>
      </c>
      <c r="AV4" s="152" t="str">
        <f>IF(ISBLANK(Výsledky!$JO$3),"",Výsledky!JO96)</f>
        <v/>
      </c>
      <c r="AW4" s="152" t="str">
        <f>IF(ISBLANK(Výsledky!$JV$3),"",Výsledky!JV96)</f>
        <v/>
      </c>
      <c r="AX4" s="152" t="str">
        <f>IF(ISBLANK(Výsledky!$KC$3),"",Výsledky!KC96)</f>
        <v/>
      </c>
      <c r="AY4" s="152" t="str">
        <f>IF(ISBLANK(Výsledky!$KJ$3),"",Výsledky!KJ96)</f>
        <v/>
      </c>
      <c r="AZ4" s="152" t="str">
        <f>IF(ISBLANK(Výsledky!$KQ$3),"",Výsledky!KQ96)</f>
        <v/>
      </c>
      <c r="BA4" s="152" t="str">
        <f>IF(ISBLANK(Výsledky!$KX$3),"",Výsledky!KX96)</f>
        <v/>
      </c>
      <c r="BB4" s="152" t="str">
        <f>IF(ISBLANK(Výsledky!$LE$3),"",Výsledky!LE96)</f>
        <v/>
      </c>
      <c r="BC4" s="152" t="str">
        <f>IF(ISBLANK(Výsledky!$LL$3),"",Výsledky!LL96)</f>
        <v/>
      </c>
      <c r="BD4" s="152" t="str">
        <f>IF(ISBLANK(Výsledky!$LS$3),"",Výsledky!LS96)</f>
        <v/>
      </c>
      <c r="BE4" s="152" t="str">
        <f>IF(ISBLANK(Výsledky!$LZ$3),"",Výsledky!LZ96)</f>
        <v/>
      </c>
      <c r="BF4" s="152" t="str">
        <f>IF(ISBLANK(Výsledky!$MG$3),"",Výsledky!MG96)</f>
        <v/>
      </c>
      <c r="BG4" s="152" t="str">
        <f>IF(ISBLANK(Výsledky!$MN$3),"",Výsledky!MN96)</f>
        <v/>
      </c>
      <c r="BH4" s="152" t="str">
        <f>IF(ISBLANK(Výsledky!$MU$3),"",Výsledky!MU96)</f>
        <v/>
      </c>
      <c r="BI4" s="152" t="str">
        <f>IF(ISBLANK(Výsledky!$NB$3),"",Výsledky!NB96)</f>
        <v/>
      </c>
      <c r="BJ4" s="152" t="str">
        <f>IF(ISBLANK(Výsledky!$NI$3),"",Výsledky!NI96)</f>
        <v/>
      </c>
      <c r="BK4" s="152" t="str">
        <f>IF(ISBLANK(Výsledky!$NP$3),"",Výsledky!NP96)</f>
        <v/>
      </c>
      <c r="BL4" s="152" t="str">
        <f>IF(ISBLANK(Výsledky!$NW$3),"",Výsledky!NW96)</f>
        <v/>
      </c>
      <c r="BM4" s="152" t="str">
        <f>IF(ISBLANK(Výsledky!$OD$3),"",Výsledky!OD96)</f>
        <v/>
      </c>
      <c r="BN4" s="152" t="str">
        <f>IF(ISBLANK(Výsledky!$OK$3),"",Výsledky!OK96)</f>
        <v/>
      </c>
      <c r="BO4" s="152" t="str">
        <f>IF(ISBLANK(Výsledky!$OR$3),"",Výsledky!OR96)</f>
        <v/>
      </c>
      <c r="BP4" s="152" t="str">
        <f>IF(ISBLANK(Výsledky!$OY$3),"",Výsledky!OY96)</f>
        <v/>
      </c>
      <c r="BQ4" s="152" t="str">
        <f>IF(ISBLANK(Výsledky!$PF$3),"",Výsledky!PF96)</f>
        <v/>
      </c>
      <c r="BR4" s="152" t="str">
        <f>IF(ISBLANK(Výsledky!$PM$3),"",Výsledky!PM96)</f>
        <v/>
      </c>
      <c r="BS4" s="152" t="str">
        <f>IF(ISBLANK(Výsledky!$PT$3),"",Výsledky!PT96)</f>
        <v/>
      </c>
      <c r="BT4" s="153" t="str">
        <f>IF(ISBLANK(Výsledky!$QA$3),"",Výsledky!QA96)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9">
        <f>SUM(F5:I5)</f>
        <v>1320</v>
      </c>
      <c r="F5" s="306">
        <f>IF(ISBLANK(Výsledky!$I$3),"-",SUM(J5:M5,O5,Q5,S5:T5,V5,X5,Z5:AA5,AC5:AE5,AG5:AI5,AK5:AM5,AP5:AR5,AT5:AU5,AW5:AX5,BA5,BC5:BD5,BF5,BH5,BJ5,BL5,BN5,BP5,BR5:BS5))</f>
        <v>860</v>
      </c>
      <c r="G5" s="151">
        <f>IF(ISBLANK(Výsledky!$AK$3),"-",SUM(N5,R5,U5,Y5,AB5,AF5,AV5,BB5,BG5,BI5,BM5,BO5,BT5))</f>
        <v>290</v>
      </c>
      <c r="H5" s="151">
        <f>IF(ISBLANK(Výsledky!$AY$3),"-",SUM(P5,W5,AJ5,AO5,AQ5,AY5))</f>
        <v>150</v>
      </c>
      <c r="I5" s="167">
        <f>IF(ISBLANK(Výsledky!$HK$3),"-",SUM(AN5,AS5,AZ5,BE5,BK5,BQ5))</f>
        <v>20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 t="str">
        <f>IF(ISBLANK(Výsledky!$GP$3),"",Výsledky!GP78)</f>
        <v/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 t="str">
        <f>IF(ISBLANK(Výsledky!$IF$3),"",Výsledky!IF78)</f>
        <v/>
      </c>
      <c r="AR5" s="152" t="str">
        <f>IF(ISBLANK(Výsledky!$IM$3),"",Výsledky!IM78)</f>
        <v/>
      </c>
      <c r="AS5" s="152" t="str">
        <f>IF(ISBLANK(Výsledky!$IT$3),"",Výsledky!IT78)</f>
        <v/>
      </c>
      <c r="AT5" s="152" t="str">
        <f>IF(ISBLANK(Výsledky!$JA$3),"",Výsledky!JA78)</f>
        <v/>
      </c>
      <c r="AU5" s="152" t="str">
        <f>IF(ISBLANK(Výsledky!$JH$3),"",Výsledky!JH78)</f>
        <v/>
      </c>
      <c r="AV5" s="152" t="str">
        <f>IF(ISBLANK(Výsledky!$JO$3),"",Výsledky!JO78)</f>
        <v/>
      </c>
      <c r="AW5" s="152" t="str">
        <f>IF(ISBLANK(Výsledky!$JV$3),"",Výsledky!JV78)</f>
        <v/>
      </c>
      <c r="AX5" s="152" t="str">
        <f>IF(ISBLANK(Výsledky!$KC$3),"",Výsledky!KC78)</f>
        <v/>
      </c>
      <c r="AY5" s="152" t="str">
        <f>IF(ISBLANK(Výsledky!$KJ$3),"",Výsledky!KJ78)</f>
        <v/>
      </c>
      <c r="AZ5" s="152" t="str">
        <f>IF(ISBLANK(Výsledky!$KQ$3),"",Výsledky!KQ78)</f>
        <v/>
      </c>
      <c r="BA5" s="152" t="str">
        <f>IF(ISBLANK(Výsledky!$KX$3),"",Výsledky!KX78)</f>
        <v/>
      </c>
      <c r="BB5" s="152" t="str">
        <f>IF(ISBLANK(Výsledky!$LE$3),"",Výsledky!LE78)</f>
        <v/>
      </c>
      <c r="BC5" s="152" t="str">
        <f>IF(ISBLANK(Výsledky!$LL$3),"",Výsledky!LL78)</f>
        <v/>
      </c>
      <c r="BD5" s="152" t="str">
        <f>IF(ISBLANK(Výsledky!$LS$3),"",Výsledky!LS78)</f>
        <v/>
      </c>
      <c r="BE5" s="152" t="str">
        <f>IF(ISBLANK(Výsledky!$LZ$3),"",Výsledky!LZ78)</f>
        <v/>
      </c>
      <c r="BF5" s="152" t="str">
        <f>IF(ISBLANK(Výsledky!$MG$3),"",Výsledky!MG78)</f>
        <v/>
      </c>
      <c r="BG5" s="152" t="str">
        <f>IF(ISBLANK(Výsledky!$MN$3),"",Výsledky!MN78)</f>
        <v/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Tipy!A93</f>
        <v>3</v>
      </c>
      <c r="D6" s="179" t="str">
        <f>Tipy!B93</f>
        <v>Steve3465</v>
      </c>
      <c r="E6" s="309">
        <f>SUM(F6:I6)</f>
        <v>1290</v>
      </c>
      <c r="F6" s="306">
        <f>IF(ISBLANK(Výsledky!$I$3),"-",SUM(J6:M6,O6,Q6,S6:T6,V6,X6,Z6:AA6,AC6:AE6,AG6:AI6,AK6:AM6,AP6:AR6,AT6:AU6,AW6:AX6,BA6,BC6:BD6,BF6,BH6,BJ6,BL6,BN6,BP6,BR6:BS6))</f>
        <v>840</v>
      </c>
      <c r="G6" s="151">
        <f>IF(ISBLANK(Výsledky!$AK$3),"-",SUM(N6,R6,U6,Y6,AB6,AF6,AV6,BB6,BG6,BI6,BM6,BO6,BT6))</f>
        <v>300</v>
      </c>
      <c r="H6" s="151">
        <f>IF(ISBLANK(Výsledky!$AY$3),"-",SUM(P6,W6,AJ6,AO6,AQ6,AY6))</f>
        <v>130</v>
      </c>
      <c r="I6" s="167">
        <f>IF(ISBLANK(Výsledky!$HK$3),"-",SUM(AN6,AS6,AZ6,BE6,BK6,BQ6))</f>
        <v>20</v>
      </c>
      <c r="J6" s="164">
        <f>IF(ISBLANK(Výsledky!$I$3),"",Výsledky!I99)</f>
        <v>60</v>
      </c>
      <c r="K6" s="152">
        <f>IF(ISBLANK(Výsledky!$P$3),"",Výsledky!P99)</f>
        <v>80</v>
      </c>
      <c r="L6" s="152">
        <f>IF(ISBLANK(Výsledky!$W$3),"",Výsledky!W99)</f>
        <v>30</v>
      </c>
      <c r="M6" s="152">
        <f>IF(ISBLANK(Výsledky!$AD$3),"",Výsledky!AD99)</f>
        <v>50</v>
      </c>
      <c r="N6" s="152">
        <f>IF(ISBLANK(Výsledky!$AK$3),"",Výsledky!AK99)</f>
        <v>50</v>
      </c>
      <c r="O6" s="152">
        <f>IF(ISBLANK(Výsledky!$AR$3),"",Výsledky!AR99)</f>
        <v>60</v>
      </c>
      <c r="P6" s="152">
        <f>IF(ISBLANK(Výsledky!$AY$3),"",Výsledky!AY99)</f>
        <v>50</v>
      </c>
      <c r="Q6" s="152">
        <f>IF(ISBLANK(Výsledky!$BF$3),"",Výsledky!BF99)</f>
        <v>40</v>
      </c>
      <c r="R6" s="152">
        <f>IF(ISBLANK(Výsledky!$BM$3),"",Výsledky!BM99)</f>
        <v>30</v>
      </c>
      <c r="S6" s="152">
        <f>IF(ISBLANK(Výsledky!$BT$3),"",Výsledky!BT99)</f>
        <v>40</v>
      </c>
      <c r="T6" s="152">
        <f>IF(ISBLANK(Výsledky!$CA$3),"",Výsledky!CA99)</f>
        <v>50</v>
      </c>
      <c r="U6" s="152">
        <f>IF(ISBLANK(Výsledky!$CH$3),"",Výsledky!CH99)</f>
        <v>40</v>
      </c>
      <c r="V6" s="152">
        <f>IF(ISBLANK(Výsledky!$CO$3),"",Výsledky!CO99)</f>
        <v>30</v>
      </c>
      <c r="W6" s="152">
        <f>IF(ISBLANK(Výsledky!$CV$3),"",Výsledky!CV99)</f>
        <v>50</v>
      </c>
      <c r="X6" s="152">
        <f>IF(ISBLANK(Výsledky!$DC$3),"",Výsledky!DC99)</f>
        <v>10</v>
      </c>
      <c r="Y6" s="152">
        <f>IF(ISBLANK(Výsledky!$DJ$3),"",Výsledky!DJ99)</f>
        <v>60</v>
      </c>
      <c r="Z6" s="152">
        <f>IF(ISBLANK(Výsledky!$DQ$3),"",Výsledky!DQ99)</f>
        <v>10</v>
      </c>
      <c r="AA6" s="152">
        <f>IF(ISBLANK(Výsledky!$DX$3),"",Výsledky!DX99)</f>
        <v>60</v>
      </c>
      <c r="AB6" s="152">
        <f>IF(ISBLANK(Výsledky!$EE$3),"",Výsledky!EE99)</f>
        <v>50</v>
      </c>
      <c r="AC6" s="152">
        <f>IF(ISBLANK(Výsledky!$EL$3),"",Výsledky!EL99)</f>
        <v>40</v>
      </c>
      <c r="AD6" s="152">
        <f>IF(ISBLANK(Výsledky!$ES$3),"",Výsledky!ES99)</f>
        <v>20</v>
      </c>
      <c r="AE6" s="152">
        <f>IF(ISBLANK(Výsledky!$EZ$3),"",Výsledky!EZ99)</f>
        <v>30</v>
      </c>
      <c r="AF6" s="152">
        <f>IF(ISBLANK(Výsledky!$FG$3),"",Výsledky!FG99)</f>
        <v>70</v>
      </c>
      <c r="AG6" s="152">
        <f>IF(ISBLANK(Výsledky!$FN$3),"",Výsledky!FN99)</f>
        <v>60</v>
      </c>
      <c r="AH6" s="152">
        <f>IF(ISBLANK(Výsledky!$FU$3),"",Výsledky!FU99)</f>
        <v>80</v>
      </c>
      <c r="AI6" s="152">
        <f>IF(ISBLANK(Výsledky!$GB$3),"",Výsledky!GB99)</f>
        <v>10</v>
      </c>
      <c r="AJ6" s="152">
        <f>IF(ISBLANK(Výsledky!$GI$3),"",Výsledky!GI99)</f>
        <v>30</v>
      </c>
      <c r="AK6" s="152" t="str">
        <f>IF(ISBLANK(Výsledky!$GP$3),"",Výsledky!GP99)</f>
        <v/>
      </c>
      <c r="AL6" s="200">
        <v>0</v>
      </c>
      <c r="AM6" s="152">
        <f>IF(ISBLANK(Výsledky!$HD$3),"",Výsledky!HD99)</f>
        <v>40</v>
      </c>
      <c r="AN6" s="152">
        <f>IF(ISBLANK(Výsledky!$HK$3),"",Výsledky!HK99)</f>
        <v>20</v>
      </c>
      <c r="AO6" s="152">
        <f>IF(ISBLANK(Výsledky!$HR$3),"",Výsledky!HR99)</f>
        <v>0</v>
      </c>
      <c r="AP6" s="152">
        <f>IF(ISBLANK(Výsledky!$HY$3),"",Výsledky!HY99)</f>
        <v>40</v>
      </c>
      <c r="AQ6" s="152" t="str">
        <f>IF(ISBLANK(Výsledky!$IF$3),"",Výsledky!IF99)</f>
        <v/>
      </c>
      <c r="AR6" s="152" t="str">
        <f>IF(ISBLANK(Výsledky!$IM$3),"",Výsledky!IM99)</f>
        <v/>
      </c>
      <c r="AS6" s="152" t="str">
        <f>IF(ISBLANK(Výsledky!$IT$3),"",Výsledky!IT99)</f>
        <v/>
      </c>
      <c r="AT6" s="152" t="str">
        <f>IF(ISBLANK(Výsledky!$JA$3),"",Výsledky!JA99)</f>
        <v/>
      </c>
      <c r="AU6" s="152" t="str">
        <f>IF(ISBLANK(Výsledky!$JH$3),"",Výsledky!JH99)</f>
        <v/>
      </c>
      <c r="AV6" s="152" t="str">
        <f>IF(ISBLANK(Výsledky!$JO$3),"",Výsledky!JO99)</f>
        <v/>
      </c>
      <c r="AW6" s="152" t="str">
        <f>IF(ISBLANK(Výsledky!$JV$3),"",Výsledky!JV99)</f>
        <v/>
      </c>
      <c r="AX6" s="152" t="str">
        <f>IF(ISBLANK(Výsledky!$KC$3),"",Výsledky!KC99)</f>
        <v/>
      </c>
      <c r="AY6" s="152" t="str">
        <f>IF(ISBLANK(Výsledky!$KJ$3),"",Výsledky!KJ99)</f>
        <v/>
      </c>
      <c r="AZ6" s="152" t="str">
        <f>IF(ISBLANK(Výsledky!$KQ$3),"",Výsledky!KQ99)</f>
        <v/>
      </c>
      <c r="BA6" s="152" t="str">
        <f>IF(ISBLANK(Výsledky!$KX$3),"",Výsledky!KX99)</f>
        <v/>
      </c>
      <c r="BB6" s="152" t="str">
        <f>IF(ISBLANK(Výsledky!$LE$3),"",Výsledky!LE99)</f>
        <v/>
      </c>
      <c r="BC6" s="152" t="str">
        <f>IF(ISBLANK(Výsledky!$LL$3),"",Výsledky!LL99)</f>
        <v/>
      </c>
      <c r="BD6" s="152" t="str">
        <f>IF(ISBLANK(Výsledky!$LS$3),"",Výsledky!LS99)</f>
        <v/>
      </c>
      <c r="BE6" s="152" t="str">
        <f>IF(ISBLANK(Výsledky!$LZ$3),"",Výsledky!LZ99)</f>
        <v/>
      </c>
      <c r="BF6" s="152" t="str">
        <f>IF(ISBLANK(Výsledky!$MG$3),"",Výsledky!MG99)</f>
        <v/>
      </c>
      <c r="BG6" s="152" t="str">
        <f>IF(ISBLANK(Výsledky!$MN$3),"",Výsledky!MN99)</f>
        <v/>
      </c>
      <c r="BH6" s="152" t="str">
        <f>IF(ISBLANK(Výsledky!$MU$3),"",Výsledky!MU99)</f>
        <v/>
      </c>
      <c r="BI6" s="152" t="str">
        <f>IF(ISBLANK(Výsledky!$NB$3),"",Výsledky!NB99)</f>
        <v/>
      </c>
      <c r="BJ6" s="152" t="str">
        <f>IF(ISBLANK(Výsledky!$NI$3),"",Výsledky!NI99)</f>
        <v/>
      </c>
      <c r="BK6" s="152" t="str">
        <f>IF(ISBLANK(Výsledky!$NP$3),"",Výsledky!NP99)</f>
        <v/>
      </c>
      <c r="BL6" s="152" t="str">
        <f>IF(ISBLANK(Výsledky!$NW$3),"",Výsledky!NW99)</f>
        <v/>
      </c>
      <c r="BM6" s="152" t="str">
        <f>IF(ISBLANK(Výsledky!$OD$3),"",Výsledky!OD99)</f>
        <v/>
      </c>
      <c r="BN6" s="152" t="str">
        <f>IF(ISBLANK(Výsledky!$OK$3),"",Výsledky!OK99)</f>
        <v/>
      </c>
      <c r="BO6" s="152" t="str">
        <f>IF(ISBLANK(Výsledky!$OR$3),"",Výsledky!OR99)</f>
        <v/>
      </c>
      <c r="BP6" s="152" t="str">
        <f>IF(ISBLANK(Výsledky!$OY$3),"",Výsledky!OY99)</f>
        <v/>
      </c>
      <c r="BQ6" s="152" t="str">
        <f>IF(ISBLANK(Výsledky!$PF$3),"",Výsledky!PF99)</f>
        <v/>
      </c>
      <c r="BR6" s="152" t="str">
        <f>IF(ISBLANK(Výsledky!$PM$3),"",Výsledky!PM99)</f>
        <v/>
      </c>
      <c r="BS6" s="152" t="str">
        <f>IF(ISBLANK(Výsledky!$PT$3),"",Výsledky!PT99)</f>
        <v/>
      </c>
      <c r="BT6" s="153" t="str">
        <f>IF(ISBLANK(Výsledky!$QA$3),"",Výsledky!QA99)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Tipy!A15</f>
        <v>34</v>
      </c>
      <c r="D7" s="179" t="str">
        <f>Tipy!B15</f>
        <v>Burton</v>
      </c>
      <c r="E7" s="309">
        <f>SUM(F7:I7)</f>
        <v>1240</v>
      </c>
      <c r="F7" s="306">
        <f>IF(ISBLANK(Výsledky!$I$3),"-",SUM(J7:M7,O7,Q7,S7:T7,V7,X7,Z7:AA7,AC7:AE7,AG7:AI7,AK7:AM7,AP7:AR7,AT7:AU7,AW7:AX7,BA7,BC7:BD7,BF7,BH7,BJ7,BL7,BN7,BP7,BR7:BS7))</f>
        <v>960</v>
      </c>
      <c r="G7" s="151">
        <f>IF(ISBLANK(Výsledky!$AK$3),"-",SUM(N7,R7,U7,Y7,AB7,AF7,AV7,BB7,BG7,BI7,BM7,BO7,BT7))</f>
        <v>120</v>
      </c>
      <c r="H7" s="151">
        <f>IF(ISBLANK(Výsledky!$AY$3),"-",SUM(P7,W7,AJ7,AO7,AQ7,AY7))</f>
        <v>140</v>
      </c>
      <c r="I7" s="167">
        <f>IF(ISBLANK(Výsledky!$HK$3),"-",SUM(AN7,AS7,AZ7,BE7,BK7,BQ7))</f>
        <v>20</v>
      </c>
      <c r="J7" s="164">
        <f>IF(ISBLANK(Výsledky!$I$3),"",Výsledky!I21)</f>
        <v>80</v>
      </c>
      <c r="K7" s="152">
        <f>IF(ISBLANK(Výsledky!$P$3),"",Výsledky!P21)</f>
        <v>80</v>
      </c>
      <c r="L7" s="152">
        <f>IF(ISBLANK(Výsledky!$W$3),"",Výsledky!W21)</f>
        <v>80</v>
      </c>
      <c r="M7" s="152">
        <f>IF(ISBLANK(Výsledky!$AD$3),"",Výsledky!AD21)</f>
        <v>70</v>
      </c>
      <c r="N7" s="152">
        <f>IF(ISBLANK(Výsledky!$AK$3),"",Výsledky!AK21)</f>
        <v>40</v>
      </c>
      <c r="O7" s="152">
        <f>IF(ISBLANK(Výsledky!$AR$3),"",Výsledky!AR21)</f>
        <v>50</v>
      </c>
      <c r="P7" s="152">
        <f>IF(ISBLANK(Výsledky!$AY$3),"",Výsledky!AY21)</f>
        <v>30</v>
      </c>
      <c r="Q7" s="152" t="str">
        <f>IF(ISBLANK(Výsledky!$BF$3),"",Výsledky!BF21)</f>
        <v>-</v>
      </c>
      <c r="R7" s="152">
        <f>IF(ISBLANK(Výsledky!$BM$3),"",Výsledky!BM21)</f>
        <v>30</v>
      </c>
      <c r="S7" s="152">
        <f>IF(ISBLANK(Výsledky!$BT$3),"",Výsledky!BT21)</f>
        <v>60</v>
      </c>
      <c r="T7" s="152">
        <f>IF(ISBLANK(Výsledky!$CA$3),"",Výsledky!CA21)</f>
        <v>50</v>
      </c>
      <c r="U7" s="152">
        <f>IF(ISBLANK(Výsledky!$CH$3),"",Výsledky!CH21)</f>
        <v>30</v>
      </c>
      <c r="V7" s="152">
        <f>IF(ISBLANK(Výsledky!$CO$3),"",Výsledky!CO21)</f>
        <v>40</v>
      </c>
      <c r="W7" s="152">
        <f>IF(ISBLANK(Výsledky!$CV$3),"",Výsledky!CV21)</f>
        <v>80</v>
      </c>
      <c r="X7" s="152">
        <f>IF(ISBLANK(Výsledky!$DC$3),"",Výsledky!DC21)</f>
        <v>40</v>
      </c>
      <c r="Y7" s="152">
        <f>IF(ISBLANK(Výsledky!$DJ$3),"",Výsledky!DJ21)</f>
        <v>0</v>
      </c>
      <c r="Z7" s="152">
        <f>IF(ISBLANK(Výsledky!$DQ$3),"",Výsledky!DQ21)</f>
        <v>20</v>
      </c>
      <c r="AA7" s="152">
        <f>IF(ISBLANK(Výsledky!$DX$3),"",Výsledky!DX21)</f>
        <v>40</v>
      </c>
      <c r="AB7" s="152">
        <f>IF(ISBLANK(Výsledky!$EE$3),"",Výsledky!EE21)</f>
        <v>20</v>
      </c>
      <c r="AC7" s="152">
        <f>IF(ISBLANK(Výsledky!$EL$3),"",Výsledky!EL21)</f>
        <v>40</v>
      </c>
      <c r="AD7" s="152">
        <f>IF(ISBLANK(Výsledky!$ES$3),"",Výsledky!ES21)</f>
        <v>50</v>
      </c>
      <c r="AE7" s="152">
        <f>IF(ISBLANK(Výsledky!$EZ$3),"",Výsledky!EZ21)</f>
        <v>20</v>
      </c>
      <c r="AF7" s="152">
        <f>IF(ISBLANK(Výsledky!$FG$3),"",Výsledky!FG21)</f>
        <v>0</v>
      </c>
      <c r="AG7" s="152">
        <f>IF(ISBLANK(Výsledky!$FN$3),"",Výsledky!FN21)</f>
        <v>80</v>
      </c>
      <c r="AH7" s="152">
        <f>IF(ISBLANK(Výsledky!$FU$3),"",Výsledky!FU21)</f>
        <v>50</v>
      </c>
      <c r="AI7" s="152">
        <f>IF(ISBLANK(Výsledky!$GB$3),"",Výsledky!GB21)</f>
        <v>10</v>
      </c>
      <c r="AJ7" s="152">
        <f>IF(ISBLANK(Výsledky!$GI$3),"",Výsledky!GI21)</f>
        <v>30</v>
      </c>
      <c r="AK7" s="152" t="str">
        <f>IF(ISBLANK(Výsledky!$GP$3),"",Výsledky!GP21)</f>
        <v/>
      </c>
      <c r="AL7" s="152">
        <v>0</v>
      </c>
      <c r="AM7" s="152">
        <f>IF(ISBLANK(Výsledky!$HD$3),"",Výsledky!HD21)</f>
        <v>40</v>
      </c>
      <c r="AN7" s="152">
        <f>IF(ISBLANK(Výsledky!$HK$3),"",Výsledky!HK21)</f>
        <v>20</v>
      </c>
      <c r="AO7" s="152">
        <f>IF(ISBLANK(Výsledky!$HR$3),"",Výsledky!HR21)</f>
        <v>0</v>
      </c>
      <c r="AP7" s="152">
        <f>IF(ISBLANK(Výsledky!$HY$3),"",Výsledky!HY21)</f>
        <v>60</v>
      </c>
      <c r="AQ7" s="152" t="str">
        <f>IF(ISBLANK(Výsledky!$IF$3),"",Výsledky!IF21)</f>
        <v/>
      </c>
      <c r="AR7" s="152" t="str">
        <f>IF(ISBLANK(Výsledky!$IM$3),"",Výsledky!IM21)</f>
        <v/>
      </c>
      <c r="AS7" s="152" t="str">
        <f>IF(ISBLANK(Výsledky!$IT$3),"",Výsledky!IT21)</f>
        <v/>
      </c>
      <c r="AT7" s="152" t="str">
        <f>IF(ISBLANK(Výsledky!$JA$3),"",Výsledky!JA21)</f>
        <v/>
      </c>
      <c r="AU7" s="152" t="str">
        <f>IF(ISBLANK(Výsledky!$JH$3),"",Výsledky!JH21)</f>
        <v/>
      </c>
      <c r="AV7" s="152" t="str">
        <f>IF(ISBLANK(Výsledky!$JO$3),"",Výsledky!JO21)</f>
        <v/>
      </c>
      <c r="AW7" s="152" t="str">
        <f>IF(ISBLANK(Výsledky!$JV$3),"",Výsledky!JV21)</f>
        <v/>
      </c>
      <c r="AX7" s="152" t="str">
        <f>IF(ISBLANK(Výsledky!$KC$3),"",Výsledky!KC21)</f>
        <v/>
      </c>
      <c r="AY7" s="152" t="str">
        <f>IF(ISBLANK(Výsledky!$KJ$3),"",Výsledky!KJ21)</f>
        <v/>
      </c>
      <c r="AZ7" s="152" t="str">
        <f>IF(ISBLANK(Výsledky!$KQ$3),"",Výsledky!KQ21)</f>
        <v/>
      </c>
      <c r="BA7" s="152" t="str">
        <f>IF(ISBLANK(Výsledky!$KX$3),"",Výsledky!KX21)</f>
        <v/>
      </c>
      <c r="BB7" s="152" t="str">
        <f>IF(ISBLANK(Výsledky!$LE$3),"",Výsledky!LE21)</f>
        <v/>
      </c>
      <c r="BC7" s="152" t="str">
        <f>IF(ISBLANK(Výsledky!$LL$3),"",Výsledky!LL21)</f>
        <v/>
      </c>
      <c r="BD7" s="152" t="str">
        <f>IF(ISBLANK(Výsledky!$LS$3),"",Výsledky!LS21)</f>
        <v/>
      </c>
      <c r="BE7" s="152" t="str">
        <f>IF(ISBLANK(Výsledky!$LZ$3),"",Výsledky!LZ21)</f>
        <v/>
      </c>
      <c r="BF7" s="152" t="str">
        <f>IF(ISBLANK(Výsledky!$MG$3),"",Výsledky!MG21)</f>
        <v/>
      </c>
      <c r="BG7" s="152" t="str">
        <f>IF(ISBLANK(Výsledky!$MN$3),"",Výsledky!MN21)</f>
        <v/>
      </c>
      <c r="BH7" s="152" t="str">
        <f>IF(ISBLANK(Výsledky!$MU$3),"",Výsledky!MU21)</f>
        <v/>
      </c>
      <c r="BI7" s="152" t="str">
        <f>IF(ISBLANK(Výsledky!$NB$3),"",Výsledky!NB21)</f>
        <v/>
      </c>
      <c r="BJ7" s="152" t="str">
        <f>IF(ISBLANK(Výsledky!$NI$3),"",Výsledky!NI21)</f>
        <v/>
      </c>
      <c r="BK7" s="152" t="str">
        <f>IF(ISBLANK(Výsledky!$NP$3),"",Výsledky!NP21)</f>
        <v/>
      </c>
      <c r="BL7" s="152" t="str">
        <f>IF(ISBLANK(Výsledky!$NW$3),"",Výsledky!NW21)</f>
        <v/>
      </c>
      <c r="BM7" s="152" t="str">
        <f>IF(ISBLANK(Výsledky!$OD$3),"",Výsledky!OD21)</f>
        <v/>
      </c>
      <c r="BN7" s="152" t="str">
        <f>IF(ISBLANK(Výsledky!$OK$3),"",Výsledky!OK21)</f>
        <v/>
      </c>
      <c r="BO7" s="152" t="str">
        <f>IF(ISBLANK(Výsledky!$OR$3),"",Výsledky!OR21)</f>
        <v/>
      </c>
      <c r="BP7" s="152" t="str">
        <f>IF(ISBLANK(Výsledky!$OY$3),"",Výsledky!OY21)</f>
        <v/>
      </c>
      <c r="BQ7" s="152" t="str">
        <f>IF(ISBLANK(Výsledky!$PF$3),"",Výsledky!PF21)</f>
        <v/>
      </c>
      <c r="BR7" s="152" t="str">
        <f>IF(ISBLANK(Výsledky!$PM$3),"",Výsledky!PM21)</f>
        <v/>
      </c>
      <c r="BS7" s="152" t="str">
        <f>IF(ISBLANK(Výsledky!$PT$3),"",Výsledky!PT21)</f>
        <v/>
      </c>
      <c r="BT7" s="153" t="str">
        <f>IF(ISBLANK(Výsledky!$QA$3),"",Výsledky!QA21)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Tipy!A96</f>
        <v>36</v>
      </c>
      <c r="D8" s="179" t="str">
        <f>Tipy!B96</f>
        <v>sugar</v>
      </c>
      <c r="E8" s="309">
        <f>SUM(F8:I8)</f>
        <v>1230</v>
      </c>
      <c r="F8" s="306">
        <f>IF(ISBLANK(Výsledky!$I$3),"-",SUM(J8:M8,O8,Q8,S8:T8,V8,X8,Z8:AA8,AC8:AE8,AG8:AI8,AK8:AM8,AP8:AR8,AT8:AU8,AW8:AX8,BA8,BC8:BD8,BF8,BH8,BJ8,BL8,BN8,BP8,BR8:BS8))</f>
        <v>830</v>
      </c>
      <c r="G8" s="151">
        <f>IF(ISBLANK(Výsledky!$AK$3),"-",SUM(N8,R8,U8,Y8,AB8,AF8,AV8,BB8,BG8,BI8,BM8,BO8,BT8))</f>
        <v>240</v>
      </c>
      <c r="H8" s="151">
        <f>IF(ISBLANK(Výsledky!$AY$3),"-",SUM(P8,W8,AJ8,AO8,AQ8,AY8))</f>
        <v>140</v>
      </c>
      <c r="I8" s="167">
        <f>IF(ISBLANK(Výsledky!$HK$3),"-",SUM(AN8,AS8,AZ8,BE8,BK8,BQ8))</f>
        <v>20</v>
      </c>
      <c r="J8" s="164">
        <f>IF(ISBLANK(Výsledky!$I$3),"",Výsledky!I102)</f>
        <v>60</v>
      </c>
      <c r="K8" s="152">
        <f>IF(ISBLANK(Výsledky!$P$3),"",Výsledky!P102)</f>
        <v>60</v>
      </c>
      <c r="L8" s="152">
        <f>IF(ISBLANK(Výsledky!$W$3),"",Výsledky!W102)</f>
        <v>40</v>
      </c>
      <c r="M8" s="152">
        <f>IF(ISBLANK(Výsledky!$AD$3),"",Výsledky!AD102)</f>
        <v>60</v>
      </c>
      <c r="N8" s="152">
        <f>IF(ISBLANK(Výsledky!$AK$3),"",Výsledky!AK102)</f>
        <v>20</v>
      </c>
      <c r="O8" s="152">
        <f>IF(ISBLANK(Výsledky!$AR$3),"",Výsledky!AR102)</f>
        <v>80</v>
      </c>
      <c r="P8" s="152">
        <f>IF(ISBLANK(Výsledky!$AY$3),"",Výsledky!AY102)</f>
        <v>60</v>
      </c>
      <c r="Q8" s="152">
        <f>IF(ISBLANK(Výsledky!$BF$3),"",Výsledky!BF102)</f>
        <v>30</v>
      </c>
      <c r="R8" s="152">
        <f>IF(ISBLANK(Výsledky!$BM$3),"",Výsledky!BM102)</f>
        <v>50</v>
      </c>
      <c r="S8" s="152">
        <f>IF(ISBLANK(Výsledky!$BT$3),"",Výsledky!BT102)</f>
        <v>50</v>
      </c>
      <c r="T8" s="152">
        <f>IF(ISBLANK(Výsledky!$CA$3),"",Výsledky!CA102)</f>
        <v>50</v>
      </c>
      <c r="U8" s="152">
        <f>IF(ISBLANK(Výsledky!$CH$3),"",Výsledky!CH102)</f>
        <v>30</v>
      </c>
      <c r="V8" s="152">
        <f>IF(ISBLANK(Výsledky!$CO$3),"",Výsledky!CO102)</f>
        <v>50</v>
      </c>
      <c r="W8" s="152">
        <f>IF(ISBLANK(Výsledky!$CV$3),"",Výsledky!CV102)</f>
        <v>50</v>
      </c>
      <c r="X8" s="152">
        <f>IF(ISBLANK(Výsledky!$DC$3),"",Výsledky!DC102)</f>
        <v>0</v>
      </c>
      <c r="Y8" s="152" t="str">
        <f>IF(ISBLANK(Výsledky!$DJ$3),"",Výsledky!DJ102)</f>
        <v>-</v>
      </c>
      <c r="Z8" s="152">
        <f>IF(ISBLANK(Výsledky!$DQ$3),"",Výsledky!DQ102)</f>
        <v>10</v>
      </c>
      <c r="AA8" s="152">
        <f>IF(ISBLANK(Výsledky!$DX$3),"",Výsledky!DX102)</f>
        <v>60</v>
      </c>
      <c r="AB8" s="152">
        <f>IF(ISBLANK(Výsledky!$EE$3),"",Výsledky!EE102)</f>
        <v>60</v>
      </c>
      <c r="AC8" s="152">
        <f>IF(ISBLANK(Výsledky!$EL$3),"",Výsledky!EL102)</f>
        <v>30</v>
      </c>
      <c r="AD8" s="152">
        <f>IF(ISBLANK(Výsledky!$ES$3),"",Výsledky!ES102)</f>
        <v>50</v>
      </c>
      <c r="AE8" s="152">
        <f>IF(ISBLANK(Výsledky!$EZ$3),"",Výsledky!EZ102)</f>
        <v>30</v>
      </c>
      <c r="AF8" s="152">
        <f>IF(ISBLANK(Výsledky!$FG$3),"",Výsledky!FG102)</f>
        <v>80</v>
      </c>
      <c r="AG8" s="152">
        <f>IF(ISBLANK(Výsledky!$FN$3),"",Výsledky!FN102)</f>
        <v>50</v>
      </c>
      <c r="AH8" s="152">
        <f>IF(ISBLANK(Výsledky!$FU$3),"",Výsledky!FU102)</f>
        <v>50</v>
      </c>
      <c r="AI8" s="152">
        <f>IF(ISBLANK(Výsledky!$GB$3),"",Výsledky!GB102)</f>
        <v>20</v>
      </c>
      <c r="AJ8" s="152">
        <f>IF(ISBLANK(Výsledky!$GI$3),"",Výsledky!GI102)</f>
        <v>30</v>
      </c>
      <c r="AK8" s="152" t="str">
        <f>IF(ISBLANK(Výsledky!$GP$3),"",Výsledky!GP102)</f>
        <v/>
      </c>
      <c r="AL8" s="152" t="str">
        <f>IF(ISBLANK(Výsledky!$GW$3),"",Výsledky!GW102)</f>
        <v>-</v>
      </c>
      <c r="AM8" s="152">
        <f>IF(ISBLANK(Výsledky!$HD$3),"",Výsledky!HD102)</f>
        <v>50</v>
      </c>
      <c r="AN8" s="152">
        <f>IF(ISBLANK(Výsledky!$HK$3),"",Výsledky!HK102)</f>
        <v>20</v>
      </c>
      <c r="AO8" s="152">
        <f>IF(ISBLANK(Výsledky!$HR$3),"",Výsledky!HR102)</f>
        <v>0</v>
      </c>
      <c r="AP8" s="152" t="str">
        <f>IF(ISBLANK(Výsledky!$HY$3),"",Výsledky!HY102)</f>
        <v>-</v>
      </c>
      <c r="AQ8" s="152" t="str">
        <f>IF(ISBLANK(Výsledky!$IF$3),"",Výsledky!IF102)</f>
        <v/>
      </c>
      <c r="AR8" s="152" t="str">
        <f>IF(ISBLANK(Výsledky!$IM$3),"",Výsledky!IM102)</f>
        <v/>
      </c>
      <c r="AS8" s="152" t="str">
        <f>IF(ISBLANK(Výsledky!$IT$3),"",Výsledky!IT102)</f>
        <v/>
      </c>
      <c r="AT8" s="152" t="str">
        <f>IF(ISBLANK(Výsledky!$JA$3),"",Výsledky!JA102)</f>
        <v/>
      </c>
      <c r="AU8" s="152" t="str">
        <f>IF(ISBLANK(Výsledky!$JH$3),"",Výsledky!JH102)</f>
        <v/>
      </c>
      <c r="AV8" s="152" t="str">
        <f>IF(ISBLANK(Výsledky!$JO$3),"",Výsledky!JO102)</f>
        <v/>
      </c>
      <c r="AW8" s="152" t="str">
        <f>IF(ISBLANK(Výsledky!$JV$3),"",Výsledky!JV102)</f>
        <v/>
      </c>
      <c r="AX8" s="152" t="str">
        <f>IF(ISBLANK(Výsledky!$KC$3),"",Výsledky!KC102)</f>
        <v/>
      </c>
      <c r="AY8" s="152" t="str">
        <f>IF(ISBLANK(Výsledky!$KJ$3),"",Výsledky!KJ102)</f>
        <v/>
      </c>
      <c r="AZ8" s="152" t="str">
        <f>IF(ISBLANK(Výsledky!$KQ$3),"",Výsledky!KQ102)</f>
        <v/>
      </c>
      <c r="BA8" s="152" t="str">
        <f>IF(ISBLANK(Výsledky!$KX$3),"",Výsledky!KX102)</f>
        <v/>
      </c>
      <c r="BB8" s="152" t="str">
        <f>IF(ISBLANK(Výsledky!$LE$3),"",Výsledky!LE102)</f>
        <v/>
      </c>
      <c r="BC8" s="152" t="str">
        <f>IF(ISBLANK(Výsledky!$LL$3),"",Výsledky!LL102)</f>
        <v/>
      </c>
      <c r="BD8" s="152" t="str">
        <f>IF(ISBLANK(Výsledky!$LS$3),"",Výsledky!LS102)</f>
        <v/>
      </c>
      <c r="BE8" s="152" t="str">
        <f>IF(ISBLANK(Výsledky!$LZ$3),"",Výsledky!LZ102)</f>
        <v/>
      </c>
      <c r="BF8" s="152" t="str">
        <f>IF(ISBLANK(Výsledky!$MG$3),"",Výsledky!MG102)</f>
        <v/>
      </c>
      <c r="BG8" s="152" t="str">
        <f>IF(ISBLANK(Výsledky!$MN$3),"",Výsledky!MN102)</f>
        <v/>
      </c>
      <c r="BH8" s="152" t="str">
        <f>IF(ISBLANK(Výsledky!$MU$3),"",Výsledky!MU102)</f>
        <v/>
      </c>
      <c r="BI8" s="152" t="str">
        <f>IF(ISBLANK(Výsledky!$NB$3),"",Výsledky!NB102)</f>
        <v/>
      </c>
      <c r="BJ8" s="152" t="str">
        <f>IF(ISBLANK(Výsledky!$NI$3),"",Výsledky!NI102)</f>
        <v/>
      </c>
      <c r="BK8" s="152" t="str">
        <f>IF(ISBLANK(Výsledky!$NP$3),"",Výsledky!NP102)</f>
        <v/>
      </c>
      <c r="BL8" s="152" t="str">
        <f>IF(ISBLANK(Výsledky!$NW$3),"",Výsledky!NW102)</f>
        <v/>
      </c>
      <c r="BM8" s="152" t="str">
        <f>IF(ISBLANK(Výsledky!$OD$3),"",Výsledky!OD102)</f>
        <v/>
      </c>
      <c r="BN8" s="152" t="str">
        <f>IF(ISBLANK(Výsledky!$OK$3),"",Výsledky!OK102)</f>
        <v/>
      </c>
      <c r="BO8" s="152" t="str">
        <f>IF(ISBLANK(Výsledky!$OR$3),"",Výsledky!OR102)</f>
        <v/>
      </c>
      <c r="BP8" s="152" t="str">
        <f>IF(ISBLANK(Výsledky!$OY$3),"",Výsledky!OY102)</f>
        <v/>
      </c>
      <c r="BQ8" s="152" t="str">
        <f>IF(ISBLANK(Výsledky!$PF$3),"",Výsledky!PF102)</f>
        <v/>
      </c>
      <c r="BR8" s="152" t="str">
        <f>IF(ISBLANK(Výsledky!$PM$3),"",Výsledky!PM102)</f>
        <v/>
      </c>
      <c r="BS8" s="152" t="str">
        <f>IF(ISBLANK(Výsledky!$PT$3),"",Výsledky!PT102)</f>
        <v/>
      </c>
      <c r="BT8" s="153" t="str">
        <f>IF(ISBLANK(Výsledky!$QA$3),"",Výsledky!QA102)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Tipy!A81</f>
        <v>82</v>
      </c>
      <c r="D9" s="179" t="str">
        <f>Tipy!B81</f>
        <v>Rajjum</v>
      </c>
      <c r="E9" s="309">
        <f>SUM(F9:I9)</f>
        <v>1210</v>
      </c>
      <c r="F9" s="306">
        <f>IF(ISBLANK(Výsledky!$I$3),"-",SUM(J9:M9,O9,Q9,S9:T9,V9,X9,Z9:AA9,AC9:AE9,AG9:AI9,AK9:AM9,AP9:AR9,AT9:AU9,AW9:AX9,BA9,BC9:BD9,BF9,BH9,BJ9,BL9,BN9,BP9,BR9:BS9))</f>
        <v>780</v>
      </c>
      <c r="G9" s="151">
        <f>IF(ISBLANK(Výsledky!$AK$3),"-",SUM(N9,R9,U9,Y9,AB9,AF9,AV9,BB9,BG9,BI9,BM9,BO9,BT9))</f>
        <v>280</v>
      </c>
      <c r="H9" s="151">
        <f>IF(ISBLANK(Výsledky!$AY$3),"-",SUM(P9,W9,AJ9,AO9,AQ9,AY9))</f>
        <v>130</v>
      </c>
      <c r="I9" s="167">
        <f>IF(ISBLANK(Výsledky!$HK$3),"-",SUM(AN9,AS9,AZ9,BE9,BK9,BQ9))</f>
        <v>20</v>
      </c>
      <c r="J9" s="164">
        <f>IF(ISBLANK(Výsledky!$I$3),"",Výsledky!I87)</f>
        <v>70</v>
      </c>
      <c r="K9" s="152">
        <f>IF(ISBLANK(Výsledky!$P$3),"",Výsledky!P87)</f>
        <v>80</v>
      </c>
      <c r="L9" s="152">
        <f>IF(ISBLANK(Výsledky!$W$3),"",Výsledky!W87)</f>
        <v>40</v>
      </c>
      <c r="M9" s="152">
        <f>IF(ISBLANK(Výsledky!$AD$3),"",Výsledky!AD87)</f>
        <v>30</v>
      </c>
      <c r="N9" s="152">
        <f>IF(ISBLANK(Výsledky!$AK$3),"",Výsledky!AK87)</f>
        <v>60</v>
      </c>
      <c r="O9" s="152">
        <f>IF(ISBLANK(Výsledky!$AR$3),"",Výsledky!AR87)</f>
        <v>60</v>
      </c>
      <c r="P9" s="152">
        <f>IF(ISBLANK(Výsledky!$AY$3),"",Výsledky!AY87)</f>
        <v>40</v>
      </c>
      <c r="Q9" s="152">
        <f>IF(ISBLANK(Výsledky!$BF$3),"",Výsledky!BF87)</f>
        <v>30</v>
      </c>
      <c r="R9" s="152">
        <f>IF(ISBLANK(Výsledky!$BM$3),"",Výsledky!BM87)</f>
        <v>50</v>
      </c>
      <c r="S9" s="152">
        <f>IF(ISBLANK(Výsledky!$BT$3),"",Výsledky!BT87)</f>
        <v>80</v>
      </c>
      <c r="T9" s="152">
        <f>IF(ISBLANK(Výsledky!$CA$3),"",Výsledky!CA87)</f>
        <v>50</v>
      </c>
      <c r="U9" s="152" t="str">
        <f>IF(ISBLANK(Výsledky!$CH$3),"",Výsledky!CH87)</f>
        <v>-</v>
      </c>
      <c r="V9" s="152">
        <f>IF(ISBLANK(Výsledky!$CO$3),"",Výsledky!CO87)</f>
        <v>30</v>
      </c>
      <c r="W9" s="152">
        <f>IF(ISBLANK(Výsledky!$CV$3),"",Výsledky!CV87)</f>
        <v>60</v>
      </c>
      <c r="X9" s="152">
        <f>IF(ISBLANK(Výsledky!$DC$3),"",Výsledky!DC87)</f>
        <v>0</v>
      </c>
      <c r="Y9" s="152">
        <f>IF(ISBLANK(Výsledky!$DJ$3),"",Výsledky!DJ87)</f>
        <v>10</v>
      </c>
      <c r="Z9" s="152">
        <f>IF(ISBLANK(Výsledky!$DQ$3),"",Výsledky!DQ87)</f>
        <v>0</v>
      </c>
      <c r="AA9" s="152">
        <f>IF(ISBLANK(Výsledky!$DX$3),"",Výsledky!DX87)</f>
        <v>60</v>
      </c>
      <c r="AB9" s="152">
        <f>IF(ISBLANK(Výsledky!$EE$3),"",Výsledky!EE87)</f>
        <v>80</v>
      </c>
      <c r="AC9" s="152">
        <f>IF(ISBLANK(Výsledky!$EL$3),"",Výsledky!EL87)</f>
        <v>40</v>
      </c>
      <c r="AD9" s="152">
        <f>IF(ISBLANK(Výsledky!$ES$3),"",Výsledky!ES87)</f>
        <v>30</v>
      </c>
      <c r="AE9" s="152">
        <f>IF(ISBLANK(Výsledky!$EZ$3),"",Výsledky!EZ87)</f>
        <v>20</v>
      </c>
      <c r="AF9" s="152">
        <f>IF(ISBLANK(Výsledky!$FG$3),"",Výsledky!FG87)</f>
        <v>80</v>
      </c>
      <c r="AG9" s="152">
        <f>IF(ISBLANK(Výsledky!$FN$3),"",Výsledky!FN87)</f>
        <v>60</v>
      </c>
      <c r="AH9" s="152">
        <f>IF(ISBLANK(Výsledky!$FU$3),"",Výsledky!FU87)</f>
        <v>60</v>
      </c>
      <c r="AI9" s="152">
        <f>IF(ISBLANK(Výsledky!$GB$3),"",Výsledky!GB87)</f>
        <v>0</v>
      </c>
      <c r="AJ9" s="152">
        <f>IF(ISBLANK(Výsledky!$GI$3),"",Výsledky!GI87)</f>
        <v>30</v>
      </c>
      <c r="AK9" s="152" t="str">
        <f>IF(ISBLANK(Výsledky!$GP$3),"",Výsledky!GP87)</f>
        <v/>
      </c>
      <c r="AL9" s="152">
        <v>0</v>
      </c>
      <c r="AM9" s="152" t="str">
        <f>IF(ISBLANK(Výsledky!$HD$3),"",Výsledky!HD87)</f>
        <v>-</v>
      </c>
      <c r="AN9" s="152">
        <f>IF(ISBLANK(Výsledky!$HK$3),"",Výsledky!HK87)</f>
        <v>20</v>
      </c>
      <c r="AO9" s="152">
        <f>IF(ISBLANK(Výsledky!$HR$3),"",Výsledky!HR87)</f>
        <v>0</v>
      </c>
      <c r="AP9" s="152">
        <f>IF(ISBLANK(Výsledky!$HY$3),"",Výsledky!HY87)</f>
        <v>40</v>
      </c>
      <c r="AQ9" s="152" t="str">
        <f>IF(ISBLANK(Výsledky!$IF$3),"",Výsledky!IF87)</f>
        <v/>
      </c>
      <c r="AR9" s="152" t="str">
        <f>IF(ISBLANK(Výsledky!$IM$3),"",Výsledky!IM87)</f>
        <v/>
      </c>
      <c r="AS9" s="152" t="str">
        <f>IF(ISBLANK(Výsledky!$IT$3),"",Výsledky!IT87)</f>
        <v/>
      </c>
      <c r="AT9" s="152" t="str">
        <f>IF(ISBLANK(Výsledky!$JA$3),"",Výsledky!JA87)</f>
        <v/>
      </c>
      <c r="AU9" s="152" t="str">
        <f>IF(ISBLANK(Výsledky!$JH$3),"",Výsledky!JH87)</f>
        <v/>
      </c>
      <c r="AV9" s="152" t="str">
        <f>IF(ISBLANK(Výsledky!$JO$3),"",Výsledky!JO87)</f>
        <v/>
      </c>
      <c r="AW9" s="152" t="str">
        <f>IF(ISBLANK(Výsledky!$JV$3),"",Výsledky!JV87)</f>
        <v/>
      </c>
      <c r="AX9" s="152" t="str">
        <f>IF(ISBLANK(Výsledky!$KC$3),"",Výsledky!KC87)</f>
        <v/>
      </c>
      <c r="AY9" s="152" t="str">
        <f>IF(ISBLANK(Výsledky!$KJ$3),"",Výsledky!KJ87)</f>
        <v/>
      </c>
      <c r="AZ9" s="152" t="str">
        <f>IF(ISBLANK(Výsledky!$KQ$3),"",Výsledky!KQ87)</f>
        <v/>
      </c>
      <c r="BA9" s="152" t="str">
        <f>IF(ISBLANK(Výsledky!$KX$3),"",Výsledky!KX87)</f>
        <v/>
      </c>
      <c r="BB9" s="152" t="str">
        <f>IF(ISBLANK(Výsledky!$LE$3),"",Výsledky!LE87)</f>
        <v/>
      </c>
      <c r="BC9" s="152" t="str">
        <f>IF(ISBLANK(Výsledky!$LL$3),"",Výsledky!LL87)</f>
        <v/>
      </c>
      <c r="BD9" s="152" t="str">
        <f>IF(ISBLANK(Výsledky!$LS$3),"",Výsledky!LS87)</f>
        <v/>
      </c>
      <c r="BE9" s="152" t="str">
        <f>IF(ISBLANK(Výsledky!$LZ$3),"",Výsledky!LZ87)</f>
        <v/>
      </c>
      <c r="BF9" s="152" t="str">
        <f>IF(ISBLANK(Výsledky!$MG$3),"",Výsledky!MG87)</f>
        <v/>
      </c>
      <c r="BG9" s="152" t="str">
        <f>IF(ISBLANK(Výsledky!$MN$3),"",Výsledky!MN87)</f>
        <v/>
      </c>
      <c r="BH9" s="152" t="str">
        <f>IF(ISBLANK(Výsledky!$MU$3),"",Výsledky!MU87)</f>
        <v/>
      </c>
      <c r="BI9" s="152" t="str">
        <f>IF(ISBLANK(Výsledky!$NB$3),"",Výsledky!NB87)</f>
        <v/>
      </c>
      <c r="BJ9" s="152" t="str">
        <f>IF(ISBLANK(Výsledky!$NI$3),"",Výsledky!NI87)</f>
        <v/>
      </c>
      <c r="BK9" s="152" t="str">
        <f>IF(ISBLANK(Výsledky!$NP$3),"",Výsledky!NP87)</f>
        <v/>
      </c>
      <c r="BL9" s="152" t="str">
        <f>IF(ISBLANK(Výsledky!$NW$3),"",Výsledky!NW87)</f>
        <v/>
      </c>
      <c r="BM9" s="152" t="str">
        <f>IF(ISBLANK(Výsledky!$OD$3),"",Výsledky!OD87)</f>
        <v/>
      </c>
      <c r="BN9" s="152" t="str">
        <f>IF(ISBLANK(Výsledky!$OK$3),"",Výsledky!OK87)</f>
        <v/>
      </c>
      <c r="BO9" s="152" t="str">
        <f>IF(ISBLANK(Výsledky!$OR$3),"",Výsledky!OR87)</f>
        <v/>
      </c>
      <c r="BP9" s="152" t="str">
        <f>IF(ISBLANK(Výsledky!$OY$3),"",Výsledky!OY87)</f>
        <v/>
      </c>
      <c r="BQ9" s="152" t="str">
        <f>IF(ISBLANK(Výsledky!$PF$3),"",Výsledky!PF87)</f>
        <v/>
      </c>
      <c r="BR9" s="152" t="str">
        <f>IF(ISBLANK(Výsledky!$PM$3),"",Výsledky!PM87)</f>
        <v/>
      </c>
      <c r="BS9" s="152" t="str">
        <f>IF(ISBLANK(Výsledky!$PT$3),"",Výsledky!PT87)</f>
        <v/>
      </c>
      <c r="BT9" s="153" t="str">
        <f>IF(ISBLANK(Výsledky!$QA$3),"",Výsledky!QA87)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Tipy!A70</f>
        <v>46</v>
      </c>
      <c r="D10" s="179" t="str">
        <f>Tipy!B70</f>
        <v>Pato</v>
      </c>
      <c r="E10" s="309">
        <f>SUM(F10:I10)</f>
        <v>1200</v>
      </c>
      <c r="F10" s="306">
        <f>IF(ISBLANK(Výsledky!$I$3),"-",SUM(J10:M10,O10,Q10,S10:T10,V10,X10,Z10:AA10,AC10:AE10,AG10:AI10,AK10:AM10,AP10:AR10,AT10:AU10,AW10:AX10,BA10,BC10:BD10,BF10,BH10,BJ10,BL10,BN10,BP10,BR10:BS10))</f>
        <v>810</v>
      </c>
      <c r="G10" s="151">
        <f>IF(ISBLANK(Výsledky!$AK$3),"-",SUM(N10,R10,U10,Y10,AB10,AF10,AV10,BB10,BG10,BI10,BM10,BO10,BT10))</f>
        <v>240</v>
      </c>
      <c r="H10" s="151">
        <f>IF(ISBLANK(Výsledky!$AY$3),"-",SUM(P10,W10,AJ10,AO10,AQ10,AY10))</f>
        <v>120</v>
      </c>
      <c r="I10" s="167">
        <f>IF(ISBLANK(Výsledky!$HK$3),"-",SUM(AN10,AS10,AZ10,BE10,BK10,BQ10))</f>
        <v>30</v>
      </c>
      <c r="J10" s="164">
        <f>IF(ISBLANK(Výsledky!$I$3),"",Výsledky!I76)</f>
        <v>60</v>
      </c>
      <c r="K10" s="152">
        <f>IF(ISBLANK(Výsledky!$P$3),"",Výsledky!P76)</f>
        <v>50</v>
      </c>
      <c r="L10" s="152">
        <f>IF(ISBLANK(Výsledky!$W$3),"",Výsledky!W76)</f>
        <v>30</v>
      </c>
      <c r="M10" s="152">
        <f>IF(ISBLANK(Výsledky!$AD$3),"",Výsledky!AD76)</f>
        <v>60</v>
      </c>
      <c r="N10" s="152">
        <f>IF(ISBLANK(Výsledky!$AK$3),"",Výsledky!AK76)</f>
        <v>20</v>
      </c>
      <c r="O10" s="152">
        <f>IF(ISBLANK(Výsledky!$AR$3),"",Výsledky!AR76)</f>
        <v>60</v>
      </c>
      <c r="P10" s="152">
        <f>IF(ISBLANK(Výsledky!$AY$3),"",Výsledky!AY76)</f>
        <v>30</v>
      </c>
      <c r="Q10" s="152">
        <f>IF(ISBLANK(Výsledky!$BF$3),"",Výsledky!BF76)</f>
        <v>30</v>
      </c>
      <c r="R10" s="152">
        <f>IF(ISBLANK(Výsledky!$BM$3),"",Výsledky!BM76)</f>
        <v>60</v>
      </c>
      <c r="S10" s="152">
        <f>IF(ISBLANK(Výsledky!$BT$3),"",Výsledky!BT76)</f>
        <v>30</v>
      </c>
      <c r="T10" s="152">
        <f>IF(ISBLANK(Výsledky!$CA$3),"",Výsledky!CA76)</f>
        <v>50</v>
      </c>
      <c r="U10" s="152">
        <f>IF(ISBLANK(Výsledky!$CH$3),"",Výsledky!CH76)</f>
        <v>60</v>
      </c>
      <c r="V10" s="152">
        <f>IF(ISBLANK(Výsledky!$CO$3),"",Výsledky!CO76)</f>
        <v>50</v>
      </c>
      <c r="W10" s="152">
        <f>IF(ISBLANK(Výsledky!$CV$3),"",Výsledky!CV76)</f>
        <v>60</v>
      </c>
      <c r="X10" s="152" t="str">
        <f>IF(ISBLANK(Výsledky!$DC$3),"",Výsledky!DC76)</f>
        <v>-</v>
      </c>
      <c r="Y10" s="152">
        <f>IF(ISBLANK(Výsledky!$DJ$3),"",Výsledky!DJ76)</f>
        <v>30</v>
      </c>
      <c r="Z10" s="152">
        <f>IF(ISBLANK(Výsledky!$DQ$3),"",Výsledky!DQ76)</f>
        <v>10</v>
      </c>
      <c r="AA10" s="152">
        <f>IF(ISBLANK(Výsledky!$DX$3),"",Výsledky!DX76)</f>
        <v>60</v>
      </c>
      <c r="AB10" s="152">
        <f>IF(ISBLANK(Výsledky!$EE$3),"",Výsledky!EE76)</f>
        <v>20</v>
      </c>
      <c r="AC10" s="152">
        <f>IF(ISBLANK(Výsledky!$EL$3),"",Výsledky!EL76)</f>
        <v>40</v>
      </c>
      <c r="AD10" s="152">
        <f>IF(ISBLANK(Výsledky!$ES$3),"",Výsledky!ES76)</f>
        <v>50</v>
      </c>
      <c r="AE10" s="152">
        <f>IF(ISBLANK(Výsledky!$EZ$3),"",Výsledky!EZ76)</f>
        <v>20</v>
      </c>
      <c r="AF10" s="152">
        <f>IF(ISBLANK(Výsledky!$FG$3),"",Výsledky!FG76)</f>
        <v>50</v>
      </c>
      <c r="AG10" s="152">
        <f>IF(ISBLANK(Výsledky!$FN$3),"",Výsledky!FN76)</f>
        <v>50</v>
      </c>
      <c r="AH10" s="152">
        <f>IF(ISBLANK(Výsledky!$FU$3),"",Výsledky!FU76)</f>
        <v>60</v>
      </c>
      <c r="AI10" s="152">
        <f>IF(ISBLANK(Výsledky!$GB$3),"",Výsledky!GB76)</f>
        <v>20</v>
      </c>
      <c r="AJ10" s="152">
        <f>IF(ISBLANK(Výsledky!$GI$3),"",Výsledky!GI76)</f>
        <v>30</v>
      </c>
      <c r="AK10" s="152" t="str">
        <f>IF(ISBLANK(Výsledky!$GP$3),"",Výsledky!GP76)</f>
        <v/>
      </c>
      <c r="AL10" s="152">
        <v>0</v>
      </c>
      <c r="AM10" s="152">
        <f>IF(ISBLANK(Výsledky!$HD$3),"",Výsledky!HD76)</f>
        <v>30</v>
      </c>
      <c r="AN10" s="152">
        <f>IF(ISBLANK(Výsledky!$HK$3),"",Výsledky!HK76)</f>
        <v>30</v>
      </c>
      <c r="AO10" s="152">
        <f>IF(ISBLANK(Výsledky!$HR$3),"",Výsledky!HR76)</f>
        <v>0</v>
      </c>
      <c r="AP10" s="152">
        <f>IF(ISBLANK(Výsledky!$HY$3),"",Výsledky!HY76)</f>
        <v>50</v>
      </c>
      <c r="AQ10" s="152" t="str">
        <f>IF(ISBLANK(Výsledky!$IF$3),"",Výsledky!IF76)</f>
        <v/>
      </c>
      <c r="AR10" s="152" t="str">
        <f>IF(ISBLANK(Výsledky!$IM$3),"",Výsledky!IM76)</f>
        <v/>
      </c>
      <c r="AS10" s="152" t="str">
        <f>IF(ISBLANK(Výsledky!$IT$3),"",Výsledky!IT76)</f>
        <v/>
      </c>
      <c r="AT10" s="152" t="str">
        <f>IF(ISBLANK(Výsledky!$JA$3),"",Výsledky!JA76)</f>
        <v/>
      </c>
      <c r="AU10" s="152" t="str">
        <f>IF(ISBLANK(Výsledky!$JH$3),"",Výsledky!JH76)</f>
        <v/>
      </c>
      <c r="AV10" s="152" t="str">
        <f>IF(ISBLANK(Výsledky!$JO$3),"",Výsledky!JO76)</f>
        <v/>
      </c>
      <c r="AW10" s="152" t="str">
        <f>IF(ISBLANK(Výsledky!$JV$3),"",Výsledky!JV76)</f>
        <v/>
      </c>
      <c r="AX10" s="152" t="str">
        <f>IF(ISBLANK(Výsledky!$KC$3),"",Výsledky!KC76)</f>
        <v/>
      </c>
      <c r="AY10" s="152" t="str">
        <f>IF(ISBLANK(Výsledky!$KJ$3),"",Výsledky!KJ76)</f>
        <v/>
      </c>
      <c r="AZ10" s="152" t="str">
        <f>IF(ISBLANK(Výsledky!$KQ$3),"",Výsledky!KQ76)</f>
        <v/>
      </c>
      <c r="BA10" s="152" t="str">
        <f>IF(ISBLANK(Výsledky!$KX$3),"",Výsledky!KX76)</f>
        <v/>
      </c>
      <c r="BB10" s="152" t="str">
        <f>IF(ISBLANK(Výsledky!$LE$3),"",Výsledky!LE76)</f>
        <v/>
      </c>
      <c r="BC10" s="152" t="str">
        <f>IF(ISBLANK(Výsledky!$LL$3),"",Výsledky!LL76)</f>
        <v/>
      </c>
      <c r="BD10" s="152" t="str">
        <f>IF(ISBLANK(Výsledky!$LS$3),"",Výsledky!LS76)</f>
        <v/>
      </c>
      <c r="BE10" s="152" t="str">
        <f>IF(ISBLANK(Výsledky!$LZ$3),"",Výsledky!LZ76)</f>
        <v/>
      </c>
      <c r="BF10" s="152" t="str">
        <f>IF(ISBLANK(Výsledky!$MG$3),"",Výsledky!MG76)</f>
        <v/>
      </c>
      <c r="BG10" s="152" t="str">
        <f>IF(ISBLANK(Výsledky!$MN$3),"",Výsledky!MN76)</f>
        <v/>
      </c>
      <c r="BH10" s="152" t="str">
        <f>IF(ISBLANK(Výsledky!$MU$3),"",Výsledky!MU76)</f>
        <v/>
      </c>
      <c r="BI10" s="152" t="str">
        <f>IF(ISBLANK(Výsledky!$NB$3),"",Výsledky!NB76)</f>
        <v/>
      </c>
      <c r="BJ10" s="152" t="str">
        <f>IF(ISBLANK(Výsledky!$NI$3),"",Výsledky!NI76)</f>
        <v/>
      </c>
      <c r="BK10" s="152" t="str">
        <f>IF(ISBLANK(Výsledky!$NP$3),"",Výsledky!NP76)</f>
        <v/>
      </c>
      <c r="BL10" s="152" t="str">
        <f>IF(ISBLANK(Výsledky!$NW$3),"",Výsledky!NW76)</f>
        <v/>
      </c>
      <c r="BM10" s="152" t="str">
        <f>IF(ISBLANK(Výsledky!$OD$3),"",Výsledky!OD76)</f>
        <v/>
      </c>
      <c r="BN10" s="152" t="str">
        <f>IF(ISBLANK(Výsledky!$OK$3),"",Výsledky!OK76)</f>
        <v/>
      </c>
      <c r="BO10" s="152" t="str">
        <f>IF(ISBLANK(Výsledky!$OR$3),"",Výsledky!OR76)</f>
        <v/>
      </c>
      <c r="BP10" s="152" t="str">
        <f>IF(ISBLANK(Výsledky!$OY$3),"",Výsledky!OY76)</f>
        <v/>
      </c>
      <c r="BQ10" s="152" t="str">
        <f>IF(ISBLANK(Výsledky!$PF$3),"",Výsledky!PF76)</f>
        <v/>
      </c>
      <c r="BR10" s="152" t="str">
        <f>IF(ISBLANK(Výsledky!$PM$3),"",Výsledky!PM76)</f>
        <v/>
      </c>
      <c r="BS10" s="152" t="str">
        <f>IF(ISBLANK(Výsledky!$PT$3),"",Výsledky!PT76)</f>
        <v/>
      </c>
      <c r="BT10" s="153" t="str">
        <f>IF(ISBLANK(Výsledky!$QA$3),"",Výsledky!QA76)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Tipy!A82</f>
        <v>77</v>
      </c>
      <c r="D11" s="179" t="str">
        <f>Tipy!B82</f>
        <v>REDbull</v>
      </c>
      <c r="E11" s="309">
        <f>SUM(F11:I11)</f>
        <v>1190</v>
      </c>
      <c r="F11" s="306">
        <f>IF(ISBLANK(Výsledky!$I$3),"-",SUM(J11:M11,O11,Q11,S11:T11,V11,X11,Z11:AA11,AC11:AE11,AG11:AI11,AK11:AM11,AP11:AR11,AT11:AU11,AW11:AX11,BA11,BC11:BD11,BF11,BH11,BJ11,BL11,BN11,BP11,BR11:BS11))</f>
        <v>810</v>
      </c>
      <c r="G11" s="151">
        <f>IF(ISBLANK(Výsledky!$AK$3),"-",SUM(N11,R11,U11,Y11,AB11,AF11,AV11,BB11,BG11,BI11,BM11,BO11,BT11))</f>
        <v>220</v>
      </c>
      <c r="H11" s="151">
        <f>IF(ISBLANK(Výsledky!$AY$3),"-",SUM(P11,W11,AJ11,AO11,AQ11,AY11))</f>
        <v>130</v>
      </c>
      <c r="I11" s="167">
        <f>IF(ISBLANK(Výsledky!$HK$3),"-",SUM(AN11,AS11,AZ11,BE11,BK11,BQ11))</f>
        <v>30</v>
      </c>
      <c r="J11" s="164">
        <f>IF(ISBLANK(Výsledky!$I$3),"",Výsledky!I88)</f>
        <v>30</v>
      </c>
      <c r="K11" s="152">
        <f>IF(ISBLANK(Výsledky!$P$3),"",Výsledky!P88)</f>
        <v>30</v>
      </c>
      <c r="L11" s="152">
        <f>IF(ISBLANK(Výsledky!$W$3),"",Výsledky!W88)</f>
        <v>50</v>
      </c>
      <c r="M11" s="152">
        <f>IF(ISBLANK(Výsledky!$AD$3),"",Výsledky!AD88)</f>
        <v>30</v>
      </c>
      <c r="N11" s="152">
        <f>IF(ISBLANK(Výsledky!$AK$3),"",Výsledky!AK88)</f>
        <v>60</v>
      </c>
      <c r="O11" s="152">
        <f>IF(ISBLANK(Výsledky!$AR$3),"",Výsledky!AR88)</f>
        <v>60</v>
      </c>
      <c r="P11" s="152">
        <f>IF(ISBLANK(Výsledky!$AY$3),"",Výsledky!AY88)</f>
        <v>50</v>
      </c>
      <c r="Q11" s="152">
        <f>IF(ISBLANK(Výsledky!$BF$3),"",Výsledky!BF88)</f>
        <v>10</v>
      </c>
      <c r="R11" s="152">
        <f>IF(ISBLANK(Výsledky!$BM$3),"",Výsledky!BM88)</f>
        <v>50</v>
      </c>
      <c r="S11" s="152">
        <f>IF(ISBLANK(Výsledky!$BT$3),"",Výsledky!BT88)</f>
        <v>80</v>
      </c>
      <c r="T11" s="152">
        <f>IF(ISBLANK(Výsledky!$CA$3),"",Výsledky!CA88)</f>
        <v>50</v>
      </c>
      <c r="U11" s="152">
        <f>IF(ISBLANK(Výsledky!$CH$3),"",Výsledky!CH88)</f>
        <v>30</v>
      </c>
      <c r="V11" s="152">
        <f>IF(ISBLANK(Výsledky!$CO$3),"",Výsledky!CO88)</f>
        <v>50</v>
      </c>
      <c r="W11" s="152">
        <f>IF(ISBLANK(Výsledky!$CV$3),"",Výsledky!CV88)</f>
        <v>50</v>
      </c>
      <c r="X11" s="152">
        <f>IF(ISBLANK(Výsledky!$DC$3),"",Výsledky!DC88)</f>
        <v>0</v>
      </c>
      <c r="Y11" s="152">
        <f>IF(ISBLANK(Výsledky!$DJ$3),"",Výsledky!DJ88)</f>
        <v>50</v>
      </c>
      <c r="Z11" s="152">
        <f>IF(ISBLANK(Výsledky!$DQ$3),"",Výsledky!DQ88)</f>
        <v>10</v>
      </c>
      <c r="AA11" s="152">
        <f>IF(ISBLANK(Výsledky!$DX$3),"",Výsledky!DX88)</f>
        <v>70</v>
      </c>
      <c r="AB11" s="152">
        <f>IF(ISBLANK(Výsledky!$EE$3),"",Výsledky!EE88)</f>
        <v>20</v>
      </c>
      <c r="AC11" s="152">
        <f>IF(ISBLANK(Výsledky!$EL$3),"",Výsledky!EL88)</f>
        <v>30</v>
      </c>
      <c r="AD11" s="152">
        <f>IF(ISBLANK(Výsledky!$ES$3),"",Výsledky!ES88)</f>
        <v>70</v>
      </c>
      <c r="AE11" s="152">
        <f>IF(ISBLANK(Výsledky!$EZ$3),"",Výsledky!EZ88)</f>
        <v>20</v>
      </c>
      <c r="AF11" s="152">
        <f>IF(ISBLANK(Výsledky!$FG$3),"",Výsledky!FG88)</f>
        <v>10</v>
      </c>
      <c r="AG11" s="152">
        <f>IF(ISBLANK(Výsledky!$FN$3),"",Výsledky!FN88)</f>
        <v>50</v>
      </c>
      <c r="AH11" s="152">
        <f>IF(ISBLANK(Výsledky!$FU$3),"",Výsledky!FU88)</f>
        <v>60</v>
      </c>
      <c r="AI11" s="152">
        <f>IF(ISBLANK(Výsledky!$GB$3),"",Výsledky!GB88)</f>
        <v>40</v>
      </c>
      <c r="AJ11" s="152">
        <f>IF(ISBLANK(Výsledky!$GI$3),"",Výsledky!GI88)</f>
        <v>30</v>
      </c>
      <c r="AK11" s="152" t="str">
        <f>IF(ISBLANK(Výsledky!$GP$3),"",Výsledky!GP88)</f>
        <v/>
      </c>
      <c r="AL11" s="152">
        <v>0</v>
      </c>
      <c r="AM11" s="152">
        <f>IF(ISBLANK(Výsledky!$HD$3),"",Výsledky!HD88)</f>
        <v>30</v>
      </c>
      <c r="AN11" s="152">
        <f>IF(ISBLANK(Výsledky!$HK$3),"",Výsledky!HK88)</f>
        <v>30</v>
      </c>
      <c r="AO11" s="152">
        <f>IF(ISBLANK(Výsledky!$HR$3),"",Výsledky!HR88)</f>
        <v>0</v>
      </c>
      <c r="AP11" s="152">
        <f>IF(ISBLANK(Výsledky!$HY$3),"",Výsledky!HY88)</f>
        <v>40</v>
      </c>
      <c r="AQ11" s="152" t="str">
        <f>IF(ISBLANK(Výsledky!$IF$3),"",Výsledky!IF88)</f>
        <v/>
      </c>
      <c r="AR11" s="152" t="str">
        <f>IF(ISBLANK(Výsledky!$IM$3),"",Výsledky!IM88)</f>
        <v/>
      </c>
      <c r="AS11" s="152" t="str">
        <f>IF(ISBLANK(Výsledky!$IT$3),"",Výsledky!IT88)</f>
        <v/>
      </c>
      <c r="AT11" s="152" t="str">
        <f>IF(ISBLANK(Výsledky!$JA$3),"",Výsledky!JA88)</f>
        <v/>
      </c>
      <c r="AU11" s="152" t="str">
        <f>IF(ISBLANK(Výsledky!$JH$3),"",Výsledky!JH88)</f>
        <v/>
      </c>
      <c r="AV11" s="152" t="str">
        <f>IF(ISBLANK(Výsledky!$JO$3),"",Výsledky!JO88)</f>
        <v/>
      </c>
      <c r="AW11" s="152" t="str">
        <f>IF(ISBLANK(Výsledky!$JV$3),"",Výsledky!JV88)</f>
        <v/>
      </c>
      <c r="AX11" s="152" t="str">
        <f>IF(ISBLANK(Výsledky!$KC$3),"",Výsledky!KC88)</f>
        <v/>
      </c>
      <c r="AY11" s="152" t="str">
        <f>IF(ISBLANK(Výsledky!$KJ$3),"",Výsledky!KJ88)</f>
        <v/>
      </c>
      <c r="AZ11" s="152" t="str">
        <f>IF(ISBLANK(Výsledky!$KQ$3),"",Výsledky!KQ88)</f>
        <v/>
      </c>
      <c r="BA11" s="152" t="str">
        <f>IF(ISBLANK(Výsledky!$KX$3),"",Výsledky!KX88)</f>
        <v/>
      </c>
      <c r="BB11" s="152" t="str">
        <f>IF(ISBLANK(Výsledky!$LE$3),"",Výsledky!LE88)</f>
        <v/>
      </c>
      <c r="BC11" s="152" t="str">
        <f>IF(ISBLANK(Výsledky!$LL$3),"",Výsledky!LL88)</f>
        <v/>
      </c>
      <c r="BD11" s="152" t="str">
        <f>IF(ISBLANK(Výsledky!$LS$3),"",Výsledky!LS88)</f>
        <v/>
      </c>
      <c r="BE11" s="152" t="str">
        <f>IF(ISBLANK(Výsledky!$LZ$3),"",Výsledky!LZ88)</f>
        <v/>
      </c>
      <c r="BF11" s="152" t="str">
        <f>IF(ISBLANK(Výsledky!$MG$3),"",Výsledky!MG88)</f>
        <v/>
      </c>
      <c r="BG11" s="152" t="str">
        <f>IF(ISBLANK(Výsledky!$MN$3),"",Výsledky!MN88)</f>
        <v/>
      </c>
      <c r="BH11" s="152" t="str">
        <f>IF(ISBLANK(Výsledky!$MU$3),"",Výsledky!MU88)</f>
        <v/>
      </c>
      <c r="BI11" s="152" t="str">
        <f>IF(ISBLANK(Výsledky!$NB$3),"",Výsledky!NB88)</f>
        <v/>
      </c>
      <c r="BJ11" s="152" t="str">
        <f>IF(ISBLANK(Výsledky!$NI$3),"",Výsledky!NI88)</f>
        <v/>
      </c>
      <c r="BK11" s="152" t="str">
        <f>IF(ISBLANK(Výsledky!$NP$3),"",Výsledky!NP88)</f>
        <v/>
      </c>
      <c r="BL11" s="152" t="str">
        <f>IF(ISBLANK(Výsledky!$NW$3),"",Výsledky!NW88)</f>
        <v/>
      </c>
      <c r="BM11" s="152" t="str">
        <f>IF(ISBLANK(Výsledky!$OD$3),"",Výsledky!OD88)</f>
        <v/>
      </c>
      <c r="BN11" s="152" t="str">
        <f>IF(ISBLANK(Výsledky!$OK$3),"",Výsledky!OK88)</f>
        <v/>
      </c>
      <c r="BO11" s="152" t="str">
        <f>IF(ISBLANK(Výsledky!$OR$3),"",Výsledky!OR88)</f>
        <v/>
      </c>
      <c r="BP11" s="152" t="str">
        <f>IF(ISBLANK(Výsledky!$OY$3),"",Výsledky!OY88)</f>
        <v/>
      </c>
      <c r="BQ11" s="152" t="str">
        <f>IF(ISBLANK(Výsledky!$PF$3),"",Výsledky!PF88)</f>
        <v/>
      </c>
      <c r="BR11" s="152" t="str">
        <f>IF(ISBLANK(Výsledky!$PM$3),"",Výsledky!PM88)</f>
        <v/>
      </c>
      <c r="BS11" s="152" t="str">
        <f>IF(ISBLANK(Výsledky!$PT$3),"",Výsledky!PT88)</f>
        <v/>
      </c>
      <c r="BT11" s="153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Tipy!A20</f>
        <v>87</v>
      </c>
      <c r="D12" s="179" t="str">
        <f>Tipy!B20</f>
        <v>Dodes</v>
      </c>
      <c r="E12" s="309">
        <f>SUM(F12:I12)</f>
        <v>1190</v>
      </c>
      <c r="F12" s="306">
        <f>IF(ISBLANK(Výsledky!$I$3),"-",SUM(J12:M12,O12,Q12,S12:T12,V12,X12,Z12:AA12,AC12:AE12,AG12:AI12,AK12:AM12,AP12:AR12,AT12:AU12,AW12:AX12,BA12,BC12:BD12,BF12,BH12,BJ12,BL12,BN12,BP12,BR12:BS12))</f>
        <v>810</v>
      </c>
      <c r="G12" s="151">
        <f>IF(ISBLANK(Výsledky!$AK$3),"-",SUM(N12,R12,U12,Y12,AB12,AF12,AV12,BB12,BG12,BI12,BM12,BO12,BT12))</f>
        <v>220</v>
      </c>
      <c r="H12" s="151">
        <f>IF(ISBLANK(Výsledky!$AY$3),"-",SUM(P12,W12,AJ12,AO12,AQ12,AY12))</f>
        <v>130</v>
      </c>
      <c r="I12" s="167">
        <f>IF(ISBLANK(Výsledky!$HK$3),"-",SUM(AN12,AS12,AZ12,BE12,BK12,BQ12))</f>
        <v>30</v>
      </c>
      <c r="J12" s="164">
        <f>IF(ISBLANK(Výsledky!$I$3),"",Výsledky!I26)</f>
        <v>80</v>
      </c>
      <c r="K12" s="152">
        <f>IF(ISBLANK(Výsledky!$P$3),"",Výsledky!P26)</f>
        <v>50</v>
      </c>
      <c r="L12" s="152">
        <f>IF(ISBLANK(Výsledky!$W$3),"",Výsledky!W26)</f>
        <v>40</v>
      </c>
      <c r="M12" s="152">
        <f>IF(ISBLANK(Výsledky!$AD$3),"",Výsledky!AD26)</f>
        <v>30</v>
      </c>
      <c r="N12" s="152">
        <f>IF(ISBLANK(Výsledky!$AK$3),"",Výsledky!AK26)</f>
        <v>20</v>
      </c>
      <c r="O12" s="152">
        <f>IF(ISBLANK(Výsledky!$AR$3),"",Výsledky!AR26)</f>
        <v>60</v>
      </c>
      <c r="P12" s="152">
        <f>IF(ISBLANK(Výsledky!$AY$3),"",Výsledky!AY26)</f>
        <v>50</v>
      </c>
      <c r="Q12" s="152">
        <f>IF(ISBLANK(Výsledky!$BF$3),"",Výsledky!BF26)</f>
        <v>0</v>
      </c>
      <c r="R12" s="152">
        <f>IF(ISBLANK(Výsledky!$BM$3),"",Výsledky!BM26)</f>
        <v>50</v>
      </c>
      <c r="S12" s="152">
        <f>IF(ISBLANK(Výsledky!$BT$3),"",Výsledky!BT26)</f>
        <v>90</v>
      </c>
      <c r="T12" s="152">
        <f>IF(ISBLANK(Výsledky!$CA$3),"",Výsledky!CA26)</f>
        <v>50</v>
      </c>
      <c r="U12" s="152">
        <f>IF(ISBLANK(Výsledky!$CH$3),"",Výsledky!CH26)</f>
        <v>50</v>
      </c>
      <c r="V12" s="152">
        <f>IF(ISBLANK(Výsledky!$CO$3),"",Výsledky!CO26)</f>
        <v>10</v>
      </c>
      <c r="W12" s="152">
        <f>IF(ISBLANK(Výsledky!$CV$3),"",Výsledky!CV26)</f>
        <v>50</v>
      </c>
      <c r="X12" s="152">
        <f>IF(ISBLANK(Výsledky!$DC$3),"",Výsledky!DC26)</f>
        <v>0</v>
      </c>
      <c r="Y12" s="152">
        <f>IF(ISBLANK(Výsledky!$DJ$3),"",Výsledky!DJ26)</f>
        <v>50</v>
      </c>
      <c r="Z12" s="152">
        <f>IF(ISBLANK(Výsledky!$DQ$3),"",Výsledky!DQ26)</f>
        <v>10</v>
      </c>
      <c r="AA12" s="152">
        <f>IF(ISBLANK(Výsledky!$DX$3),"",Výsledky!DX26)</f>
        <v>60</v>
      </c>
      <c r="AB12" s="152">
        <f>IF(ISBLANK(Výsledky!$EE$3),"",Výsledky!EE26)</f>
        <v>50</v>
      </c>
      <c r="AC12" s="152">
        <f>IF(ISBLANK(Výsledky!$EL$3),"",Výsledky!EL26)</f>
        <v>40</v>
      </c>
      <c r="AD12" s="152">
        <f>IF(ISBLANK(Výsledky!$ES$3),"",Výsledky!ES26)</f>
        <v>30</v>
      </c>
      <c r="AE12" s="152">
        <f>IF(ISBLANK(Výsledky!$EZ$3),"",Výsledky!EZ26)</f>
        <v>20</v>
      </c>
      <c r="AF12" s="152">
        <f>IF(ISBLANK(Výsledky!$FG$3),"",Výsledky!FG26)</f>
        <v>0</v>
      </c>
      <c r="AG12" s="152">
        <f>IF(ISBLANK(Výsledky!$FN$3),"",Výsledky!FN26)</f>
        <v>50</v>
      </c>
      <c r="AH12" s="152">
        <f>IF(ISBLANK(Výsledky!$FU$3),"",Výsledky!FU26)</f>
        <v>50</v>
      </c>
      <c r="AI12" s="152">
        <f>IF(ISBLANK(Výsledky!$GB$3),"",Výsledky!GB26)</f>
        <v>10</v>
      </c>
      <c r="AJ12" s="152">
        <f>IF(ISBLANK(Výsledky!$GI$3),"",Výsledky!GI26)</f>
        <v>30</v>
      </c>
      <c r="AK12" s="152" t="str">
        <f>IF(ISBLANK(Výsledky!$GP$3),"",Výsledky!GP26)</f>
        <v/>
      </c>
      <c r="AL12" s="152">
        <v>0</v>
      </c>
      <c r="AM12" s="152">
        <f>IF(ISBLANK(Výsledky!$HD$3),"",Výsledky!HD26)</f>
        <v>80</v>
      </c>
      <c r="AN12" s="152">
        <f>IF(ISBLANK(Výsledky!$HK$3),"",Výsledky!HK26)</f>
        <v>30</v>
      </c>
      <c r="AO12" s="152">
        <f>IF(ISBLANK(Výsledky!$HR$3),"",Výsledky!HR26)</f>
        <v>0</v>
      </c>
      <c r="AP12" s="152">
        <f>IF(ISBLANK(Výsledky!$HY$3),"",Výsledky!HY26)</f>
        <v>50</v>
      </c>
      <c r="AQ12" s="152" t="str">
        <f>IF(ISBLANK(Výsledky!$IF$3),"",Výsledky!IF26)</f>
        <v/>
      </c>
      <c r="AR12" s="152" t="str">
        <f>IF(ISBLANK(Výsledky!$IM$3),"",Výsledky!IM26)</f>
        <v/>
      </c>
      <c r="AS12" s="152" t="str">
        <f>IF(ISBLANK(Výsledky!$IT$3),"",Výsledky!IT26)</f>
        <v/>
      </c>
      <c r="AT12" s="152" t="str">
        <f>IF(ISBLANK(Výsledky!$JA$3),"",Výsledky!JA26)</f>
        <v/>
      </c>
      <c r="AU12" s="152" t="str">
        <f>IF(ISBLANK(Výsledky!$JH$3),"",Výsledky!JH26)</f>
        <v/>
      </c>
      <c r="AV12" s="152" t="str">
        <f>IF(ISBLANK(Výsledky!$JO$3),"",Výsledky!JO26)</f>
        <v/>
      </c>
      <c r="AW12" s="152" t="str">
        <f>IF(ISBLANK(Výsledky!$JV$3),"",Výsledky!JV26)</f>
        <v/>
      </c>
      <c r="AX12" s="152" t="str">
        <f>IF(ISBLANK(Výsledky!$KC$3),"",Výsledky!KC26)</f>
        <v/>
      </c>
      <c r="AY12" s="152" t="str">
        <f>IF(ISBLANK(Výsledky!$KJ$3),"",Výsledky!KJ26)</f>
        <v/>
      </c>
      <c r="AZ12" s="152" t="str">
        <f>IF(ISBLANK(Výsledky!$KQ$3),"",Výsledky!KQ26)</f>
        <v/>
      </c>
      <c r="BA12" s="152" t="str">
        <f>IF(ISBLANK(Výsledky!$KX$3),"",Výsledky!KX26)</f>
        <v/>
      </c>
      <c r="BB12" s="152" t="str">
        <f>IF(ISBLANK(Výsledky!$LE$3),"",Výsledky!LE26)</f>
        <v/>
      </c>
      <c r="BC12" s="152" t="str">
        <f>IF(ISBLANK(Výsledky!$LL$3),"",Výsledky!LL26)</f>
        <v/>
      </c>
      <c r="BD12" s="152" t="str">
        <f>IF(ISBLANK(Výsledky!$LS$3),"",Výsledky!LS26)</f>
        <v/>
      </c>
      <c r="BE12" s="152" t="str">
        <f>IF(ISBLANK(Výsledky!$LZ$3),"",Výsledky!LZ26)</f>
        <v/>
      </c>
      <c r="BF12" s="152" t="str">
        <f>IF(ISBLANK(Výsledky!$MG$3),"",Výsledky!MG26)</f>
        <v/>
      </c>
      <c r="BG12" s="152" t="str">
        <f>IF(ISBLANK(Výsledky!$MN$3),"",Výsledky!MN26)</f>
        <v/>
      </c>
      <c r="BH12" s="152" t="str">
        <f>IF(ISBLANK(Výsledky!$MU$3),"",Výsledky!MU26)</f>
        <v/>
      </c>
      <c r="BI12" s="152" t="str">
        <f>IF(ISBLANK(Výsledky!$NB$3),"",Výsledky!NB26)</f>
        <v/>
      </c>
      <c r="BJ12" s="152" t="str">
        <f>IF(ISBLANK(Výsledky!$NI$3),"",Výsledky!NI26)</f>
        <v/>
      </c>
      <c r="BK12" s="152" t="str">
        <f>IF(ISBLANK(Výsledky!$NP$3),"",Výsledky!NP26)</f>
        <v/>
      </c>
      <c r="BL12" s="152" t="str">
        <f>IF(ISBLANK(Výsledky!$NW$3),"",Výsledky!NW26)</f>
        <v/>
      </c>
      <c r="BM12" s="152" t="str">
        <f>IF(ISBLANK(Výsledky!$OD$3),"",Výsledky!OD26)</f>
        <v/>
      </c>
      <c r="BN12" s="152" t="str">
        <f>IF(ISBLANK(Výsledky!$OK$3),"",Výsledky!OK26)</f>
        <v/>
      </c>
      <c r="BO12" s="152" t="str">
        <f>IF(ISBLANK(Výsledky!$OR$3),"",Výsledky!OR26)</f>
        <v/>
      </c>
      <c r="BP12" s="152" t="str">
        <f>IF(ISBLANK(Výsledky!$OY$3),"",Výsledky!OY26)</f>
        <v/>
      </c>
      <c r="BQ12" s="152" t="str">
        <f>IF(ISBLANK(Výsledky!$PF$3),"",Výsledky!PF26)</f>
        <v/>
      </c>
      <c r="BR12" s="152" t="str">
        <f>IF(ISBLANK(Výsledky!$PM$3),"",Výsledky!PM26)</f>
        <v/>
      </c>
      <c r="BS12" s="152" t="str">
        <f>IF(ISBLANK(Výsledky!$PT$3),"",Výsledky!PT26)</f>
        <v/>
      </c>
      <c r="BT12" s="153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Tipy!A7</f>
        <v>26</v>
      </c>
      <c r="D13" s="179" t="str">
        <f>Tipy!B7</f>
        <v>5&lt;6timessK</v>
      </c>
      <c r="E13" s="309">
        <f>SUM(F13:I13)</f>
        <v>1180</v>
      </c>
      <c r="F13" s="306">
        <f>IF(ISBLANK(Výsledky!$I$3),"-",SUM(J13:M13,O13,Q13,S13:T13,V13,X13,Z13:AA13,AC13:AE13,AG13:AI13,AK13:AM13,AP13:AR13,AT13:AU13,AW13:AX13,BA13,BC13:BD13,BF13,BH13,BJ13,BL13,BN13,BP13,BR13:BS13))</f>
        <v>830</v>
      </c>
      <c r="G13" s="151">
        <f>IF(ISBLANK(Výsledky!$AK$3),"-",SUM(N13,R13,U13,Y13,AB13,AF13,AV13,BB13,BG13,BI13,BM13,BO13,BT13))</f>
        <v>230</v>
      </c>
      <c r="H13" s="151">
        <f>IF(ISBLANK(Výsledky!$AY$3),"-",SUM(P13,W13,AJ13,AO13,AQ13,AY13))</f>
        <v>90</v>
      </c>
      <c r="I13" s="167">
        <f>IF(ISBLANK(Výsledky!$HK$3),"-",SUM(AN13,AS13,AZ13,BE13,BK13,BQ13))</f>
        <v>30</v>
      </c>
      <c r="J13" s="164">
        <f>IF(ISBLANK(Výsledky!$I$3),"",Výsledky!I13)</f>
        <v>80</v>
      </c>
      <c r="K13" s="152">
        <f>IF(ISBLANK(Výsledky!$P$3),"",Výsledky!P13)</f>
        <v>80</v>
      </c>
      <c r="L13" s="152">
        <f>IF(ISBLANK(Výsledky!$W$3),"",Výsledky!W13)</f>
        <v>80</v>
      </c>
      <c r="M13" s="152">
        <f>IF(ISBLANK(Výsledky!$AD$3),"",Výsledky!AD13)</f>
        <v>30</v>
      </c>
      <c r="N13" s="152">
        <f>IF(ISBLANK(Výsledky!$AK$3),"",Výsledky!AK13)</f>
        <v>50</v>
      </c>
      <c r="O13" s="152">
        <f>IF(ISBLANK(Výsledky!$AR$3),"",Výsledky!AR13)</f>
        <v>60</v>
      </c>
      <c r="P13" s="152">
        <f>IF(ISBLANK(Výsledky!$AY$3),"",Výsledky!AY13)</f>
        <v>30</v>
      </c>
      <c r="Q13" s="152">
        <f>IF(ISBLANK(Výsledky!$BF$3),"",Výsledky!BF13)</f>
        <v>30</v>
      </c>
      <c r="R13" s="152">
        <f>IF(ISBLANK(Výsledky!$BM$3),"",Výsledky!BM13)</f>
        <v>50</v>
      </c>
      <c r="S13" s="152">
        <f>IF(ISBLANK(Výsledky!$BT$3),"",Výsledky!BT13)</f>
        <v>10</v>
      </c>
      <c r="T13" s="152">
        <f>IF(ISBLANK(Výsledky!$CA$3),"",Výsledky!CA13)</f>
        <v>60</v>
      </c>
      <c r="U13" s="152">
        <f>IF(ISBLANK(Výsledky!$CH$3),"",Výsledky!CH13)</f>
        <v>50</v>
      </c>
      <c r="V13" s="152">
        <f>IF(ISBLANK(Výsledky!$CO$3),"",Výsledky!CO13)</f>
        <v>60</v>
      </c>
      <c r="W13" s="152">
        <f>IF(ISBLANK(Výsledky!$CV$3),"",Výsledky!CV13)</f>
        <v>50</v>
      </c>
      <c r="X13" s="152">
        <f>IF(ISBLANK(Výsledky!$DC$3),"",Výsledky!DC13)</f>
        <v>10</v>
      </c>
      <c r="Y13" s="152">
        <f>IF(ISBLANK(Výsledky!$DJ$3),"",Výsledky!DJ13)</f>
        <v>10</v>
      </c>
      <c r="Z13" s="152">
        <f>IF(ISBLANK(Výsledky!$DQ$3),"",Výsledky!DQ13)</f>
        <v>10</v>
      </c>
      <c r="AA13" s="152">
        <f>IF(ISBLANK(Výsledky!$DX$3),"",Výsledky!DX13)</f>
        <v>60</v>
      </c>
      <c r="AB13" s="152">
        <f>IF(ISBLANK(Výsledky!$EE$3),"",Výsledky!EE13)</f>
        <v>30</v>
      </c>
      <c r="AC13" s="152">
        <f>IF(ISBLANK(Výsledky!$EL$3),"",Výsledky!EL13)</f>
        <v>40</v>
      </c>
      <c r="AD13" s="152">
        <f>IF(ISBLANK(Výsledky!$ES$3),"",Výsledky!ES13)</f>
        <v>30</v>
      </c>
      <c r="AE13" s="152">
        <f>IF(ISBLANK(Výsledky!$EZ$3),"",Výsledky!EZ13)</f>
        <v>30</v>
      </c>
      <c r="AF13" s="152">
        <f>IF(ISBLANK(Výsledky!$FG$3),"",Výsledky!FG13)</f>
        <v>40</v>
      </c>
      <c r="AG13" s="152">
        <f>IF(ISBLANK(Výsledky!$FN$3),"",Výsledky!FN13)</f>
        <v>30</v>
      </c>
      <c r="AH13" s="152">
        <f>IF(ISBLANK(Výsledky!$FU$3),"",Výsledky!FU13)</f>
        <v>20</v>
      </c>
      <c r="AI13" s="152">
        <f>IF(ISBLANK(Výsledky!$GB$3),"",Výsledky!GB13)</f>
        <v>0</v>
      </c>
      <c r="AJ13" s="152">
        <f>IF(ISBLANK(Výsledky!$GI$3),"",Výsledky!GI13)</f>
        <v>10</v>
      </c>
      <c r="AK13" s="152" t="str">
        <f>IF(ISBLANK(Výsledky!$GP$3),"",Výsledky!GP13)</f>
        <v/>
      </c>
      <c r="AL13" s="152">
        <v>0</v>
      </c>
      <c r="AM13" s="152">
        <f>IF(ISBLANK(Výsledky!$HD$3),"",Výsledky!HD13)</f>
        <v>50</v>
      </c>
      <c r="AN13" s="152">
        <f>IF(ISBLANK(Výsledky!$HK$3),"",Výsledky!HK13)</f>
        <v>30</v>
      </c>
      <c r="AO13" s="152">
        <f>IF(ISBLANK(Výsledky!$HR$3),"",Výsledky!HR13)</f>
        <v>0</v>
      </c>
      <c r="AP13" s="152">
        <f>IF(ISBLANK(Výsledky!$HY$3),"",Výsledky!HY13)</f>
        <v>60</v>
      </c>
      <c r="AQ13" s="152" t="str">
        <f>IF(ISBLANK(Výsledky!$IF$3),"",Výsledky!IF13)</f>
        <v/>
      </c>
      <c r="AR13" s="152" t="str">
        <f>IF(ISBLANK(Výsledky!$IM$3),"",Výsledky!IM13)</f>
        <v/>
      </c>
      <c r="AS13" s="152" t="str">
        <f>IF(ISBLANK(Výsledky!$IT$3),"",Výsledky!IT13)</f>
        <v/>
      </c>
      <c r="AT13" s="152" t="str">
        <f>IF(ISBLANK(Výsledky!$JA$3),"",Výsledky!JA13)</f>
        <v/>
      </c>
      <c r="AU13" s="152" t="str">
        <f>IF(ISBLANK(Výsledky!$JH$3),"",Výsledky!JH13)</f>
        <v/>
      </c>
      <c r="AV13" s="152" t="str">
        <f>IF(ISBLANK(Výsledky!$JO$3),"",Výsledky!JO13)</f>
        <v/>
      </c>
      <c r="AW13" s="152" t="str">
        <f>IF(ISBLANK(Výsledky!$JV$3),"",Výsledky!JV13)</f>
        <v/>
      </c>
      <c r="AX13" s="152" t="str">
        <f>IF(ISBLANK(Výsledky!$KC$3),"",Výsledky!KC13)</f>
        <v/>
      </c>
      <c r="AY13" s="152" t="str">
        <f>IF(ISBLANK(Výsledky!$KJ$3),"",Výsledky!KJ13)</f>
        <v/>
      </c>
      <c r="AZ13" s="152" t="str">
        <f>IF(ISBLANK(Výsledky!$KQ$3),"",Výsledky!KQ13)</f>
        <v/>
      </c>
      <c r="BA13" s="152" t="str">
        <f>IF(ISBLANK(Výsledky!$KX$3),"",Výsledky!KX13)</f>
        <v/>
      </c>
      <c r="BB13" s="152" t="str">
        <f>IF(ISBLANK(Výsledky!$LE$3),"",Výsledky!LE13)</f>
        <v/>
      </c>
      <c r="BC13" s="152" t="str">
        <f>IF(ISBLANK(Výsledky!$LL$3),"",Výsledky!LL13)</f>
        <v/>
      </c>
      <c r="BD13" s="152" t="str">
        <f>IF(ISBLANK(Výsledky!$LS$3),"",Výsledky!LS13)</f>
        <v/>
      </c>
      <c r="BE13" s="152" t="str">
        <f>IF(ISBLANK(Výsledky!$LZ$3),"",Výsledky!LZ13)</f>
        <v/>
      </c>
      <c r="BF13" s="152" t="str">
        <f>IF(ISBLANK(Výsledky!$MG$3),"",Výsledky!MG13)</f>
        <v/>
      </c>
      <c r="BG13" s="152" t="str">
        <f>IF(ISBLANK(Výsledky!$MN$3),"",Výsledky!MN13)</f>
        <v/>
      </c>
      <c r="BH13" s="152" t="str">
        <f>IF(ISBLANK(Výsledky!$MU$3),"",Výsledky!MU13)</f>
        <v/>
      </c>
      <c r="BI13" s="152" t="str">
        <f>IF(ISBLANK(Výsledky!$NB$3),"",Výsledky!NB13)</f>
        <v/>
      </c>
      <c r="BJ13" s="152" t="str">
        <f>IF(ISBLANK(Výsledky!$NI$3),"",Výsledky!NI13)</f>
        <v/>
      </c>
      <c r="BK13" s="152" t="str">
        <f>IF(ISBLANK(Výsledky!$NP$3),"",Výsledky!NP13)</f>
        <v/>
      </c>
      <c r="BL13" s="152" t="str">
        <f>IF(ISBLANK(Výsledky!$NW$3),"",Výsledky!NW13)</f>
        <v/>
      </c>
      <c r="BM13" s="152" t="str">
        <f>IF(ISBLANK(Výsledky!$OD$3),"",Výsledky!OD13)</f>
        <v/>
      </c>
      <c r="BN13" s="152" t="str">
        <f>IF(ISBLANK(Výsledky!$OK$3),"",Výsledky!OK13)</f>
        <v/>
      </c>
      <c r="BO13" s="152" t="str">
        <f>IF(ISBLANK(Výsledky!$OR$3),"",Výsledky!OR13)</f>
        <v/>
      </c>
      <c r="BP13" s="152" t="str">
        <f>IF(ISBLANK(Výsledky!$OY$3),"",Výsledky!OY13)</f>
        <v/>
      </c>
      <c r="BQ13" s="152" t="str">
        <f>IF(ISBLANK(Výsledky!$PF$3),"",Výsledky!PF13)</f>
        <v/>
      </c>
      <c r="BR13" s="152" t="str">
        <f>IF(ISBLANK(Výsledky!$PM$3),"",Výsledky!PM13)</f>
        <v/>
      </c>
      <c r="BS13" s="152" t="str">
        <f>IF(ISBLANK(Výsledky!$PT$3),"",Výsledky!PT13)</f>
        <v/>
      </c>
      <c r="BT13" s="153" t="str">
        <f>IF(ISBLANK(Výsledky!$QA$3),"",Výsledky!QA13)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09">
        <f>SUM(F14:I14)</f>
        <v>1170</v>
      </c>
      <c r="F14" s="306">
        <f>IF(ISBLANK(Výsledky!$I$3),"-",SUM(J14:M14,O14,Q14,S14:T14,V14,X14,Z14:AA14,AC14:AE14,AG14:AI14,AK14:AM14,AP14:AR14,AT14:AU14,AW14:AX14,BA14,BC14:BD14,BF14,BH14,BJ14,BL14,BN14,BP14,BR14:BS14))</f>
        <v>850</v>
      </c>
      <c r="G14" s="151">
        <f>IF(ISBLANK(Výsledky!$AK$3),"-",SUM(N14,R14,U14,Y14,AB14,AF14,AV14,BB14,BG14,BI14,BM14,BO14,BT14))</f>
        <v>160</v>
      </c>
      <c r="H14" s="151">
        <f>IF(ISBLANK(Výsledky!$AY$3),"-",SUM(P14,W14,AJ14,AO14,AQ14,AY14))</f>
        <v>110</v>
      </c>
      <c r="I14" s="167">
        <f>IF(ISBLANK(Výsledky!$HK$3),"-",SUM(AN14,AS14,AZ14,BE14,BK14,BQ14))</f>
        <v>50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 t="str">
        <f>IF(ISBLANK(Výsledky!$GP$3),"",Výsledky!GP52)</f>
        <v/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>
        <f>IF(ISBLANK(Výsledky!$HY$3),"",Výsledky!HY52)</f>
        <v>30</v>
      </c>
      <c r="AQ14" s="152" t="str">
        <f>IF(ISBLANK(Výsledky!$IF$3),"",Výsledky!IF52)</f>
        <v/>
      </c>
      <c r="AR14" s="152" t="str">
        <f>IF(ISBLANK(Výsledky!$IM$3),"",Výsledky!IM52)</f>
        <v/>
      </c>
      <c r="AS14" s="152" t="str">
        <f>IF(ISBLANK(Výsledky!$IT$3),"",Výsledky!IT52)</f>
        <v/>
      </c>
      <c r="AT14" s="152" t="str">
        <f>IF(ISBLANK(Výsledky!$JA$3),"",Výsledky!JA52)</f>
        <v/>
      </c>
      <c r="AU14" s="152" t="str">
        <f>IF(ISBLANK(Výsledky!$JH$3),"",Výsledky!JH52)</f>
        <v/>
      </c>
      <c r="AV14" s="152" t="str">
        <f>IF(ISBLANK(Výsledky!$JO$3),"",Výsledky!JO52)</f>
        <v/>
      </c>
      <c r="AW14" s="152" t="str">
        <f>IF(ISBLANK(Výsledky!$JV$3),"",Výsledky!JV52)</f>
        <v/>
      </c>
      <c r="AX14" s="152" t="str">
        <f>IF(ISBLANK(Výsledky!$KC$3),"",Výsledky!KC52)</f>
        <v/>
      </c>
      <c r="AY14" s="152" t="str">
        <f>IF(ISBLANK(Výsledky!$KJ$3),"",Výsledky!KJ52)</f>
        <v/>
      </c>
      <c r="AZ14" s="152" t="str">
        <f>IF(ISBLANK(Výsledky!$KQ$3),"",Výsledky!KQ52)</f>
        <v/>
      </c>
      <c r="BA14" s="152" t="str">
        <f>IF(ISBLANK(Výsledky!$KX$3),"",Výsledky!KX52)</f>
        <v/>
      </c>
      <c r="BB14" s="152" t="str">
        <f>IF(ISBLANK(Výsledky!$LE$3),"",Výsledky!LE52)</f>
        <v/>
      </c>
      <c r="BC14" s="152" t="str">
        <f>IF(ISBLANK(Výsledky!$LL$3),"",Výsledky!LL52)</f>
        <v/>
      </c>
      <c r="BD14" s="152" t="str">
        <f>IF(ISBLANK(Výsledky!$LS$3),"",Výsledky!LS52)</f>
        <v/>
      </c>
      <c r="BE14" s="152" t="str">
        <f>IF(ISBLANK(Výsledky!$LZ$3),"",Výsledky!LZ52)</f>
        <v/>
      </c>
      <c r="BF14" s="152" t="str">
        <f>IF(ISBLANK(Výsledky!$MG$3),"",Výsledky!MG52)</f>
        <v/>
      </c>
      <c r="BG14" s="152" t="str">
        <f>IF(ISBLANK(Výsledky!$MN$3),"",Výsledky!MN52)</f>
        <v/>
      </c>
      <c r="BH14" s="152" t="str">
        <f>IF(ISBLANK(Výsledky!$MU$3),"",Výsledky!MU52)</f>
        <v/>
      </c>
      <c r="BI14" s="152" t="str">
        <f>IF(ISBLANK(Výsledky!$NB$3),"",Výsledky!NB52)</f>
        <v/>
      </c>
      <c r="BJ14" s="152" t="str">
        <f>IF(ISBLANK(Výsledky!$NI$3),"",Výsledky!NI52)</f>
        <v/>
      </c>
      <c r="BK14" s="152" t="str">
        <f>IF(ISBLANK(Výsledky!$NP$3),"",Výsledky!NP52)</f>
        <v/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Tipy!A27</f>
        <v>6</v>
      </c>
      <c r="D15" s="179" t="str">
        <f>Tipy!B27</f>
        <v>Fifo</v>
      </c>
      <c r="E15" s="309">
        <f>SUM(F15:I15)</f>
        <v>1170</v>
      </c>
      <c r="F15" s="306">
        <f>IF(ISBLANK(Výsledky!$I$3),"-",SUM(J15:M15,O15,Q15,S15:T15,V15,X15,Z15:AA15,AC15:AE15,AG15:AI15,AK15:AM15,AP15:AR15,AT15:AU15,AW15:AX15,BA15,BC15:BD15,BF15,BH15,BJ15,BL15,BN15,BP15,BR15:BS15))</f>
        <v>780</v>
      </c>
      <c r="G15" s="151">
        <f>IF(ISBLANK(Výsledky!$AK$3),"-",SUM(N15,R15,U15,Y15,AB15,AF15,AV15,BB15,BG15,BI15,BM15,BO15,BT15))</f>
        <v>230</v>
      </c>
      <c r="H15" s="151">
        <f>IF(ISBLANK(Výsledky!$AY$3),"-",SUM(P15,W15,AJ15,AO15,AQ15,AY15))</f>
        <v>110</v>
      </c>
      <c r="I15" s="167">
        <f>IF(ISBLANK(Výsledky!$HK$3),"-",SUM(AN15,AS15,AZ15,BE15,BK15,BQ15))</f>
        <v>50</v>
      </c>
      <c r="J15" s="164">
        <f>IF(ISBLANK(Výsledky!$I$3),"",Výsledky!I33)</f>
        <v>50</v>
      </c>
      <c r="K15" s="152">
        <f>IF(ISBLANK(Výsledky!$P$3),"",Výsledky!P33)</f>
        <v>60</v>
      </c>
      <c r="L15" s="152">
        <f>IF(ISBLANK(Výsledky!$W$3),"",Výsledky!W33)</f>
        <v>30</v>
      </c>
      <c r="M15" s="152">
        <f>IF(ISBLANK(Výsledky!$AD$3),"",Výsledky!AD33)</f>
        <v>70</v>
      </c>
      <c r="N15" s="152">
        <f>IF(ISBLANK(Výsledky!$AK$3),"",Výsledky!AK33)</f>
        <v>30</v>
      </c>
      <c r="O15" s="152">
        <f>IF(ISBLANK(Výsledky!$AR$3),"",Výsledky!AR33)</f>
        <v>80</v>
      </c>
      <c r="P15" s="152">
        <f>IF(ISBLANK(Výsledky!$AY$3),"",Výsledky!AY33)</f>
        <v>50</v>
      </c>
      <c r="Q15" s="152">
        <f>IF(ISBLANK(Výsledky!$BF$3),"",Výsledky!BF33)</f>
        <v>30</v>
      </c>
      <c r="R15" s="152">
        <f>IF(ISBLANK(Výsledky!$BM$3),"",Výsledky!BM33)</f>
        <v>50</v>
      </c>
      <c r="S15" s="152">
        <f>IF(ISBLANK(Výsledky!$BT$3),"",Výsledky!BT33)</f>
        <v>30</v>
      </c>
      <c r="T15" s="152">
        <f>IF(ISBLANK(Výsledky!$CA$3),"",Výsledky!CA33)</f>
        <v>50</v>
      </c>
      <c r="U15" s="152">
        <f>IF(ISBLANK(Výsledky!$CH$3),"",Výsledky!CH33)</f>
        <v>20</v>
      </c>
      <c r="V15" s="152">
        <f>IF(ISBLANK(Výsledky!$CO$3),"",Výsledky!CO33)</f>
        <v>60</v>
      </c>
      <c r="W15" s="152">
        <f>IF(ISBLANK(Výsledky!$CV$3),"",Výsledky!CV33)</f>
        <v>60</v>
      </c>
      <c r="X15" s="152">
        <f>IF(ISBLANK(Výsledky!$DC$3),"",Výsledky!DC33)</f>
        <v>0</v>
      </c>
      <c r="Y15" s="152">
        <f>IF(ISBLANK(Výsledky!$DJ$3),"",Výsledky!DJ33)</f>
        <v>60</v>
      </c>
      <c r="Z15" s="152">
        <f>IF(ISBLANK(Výsledky!$DQ$3),"",Výsledky!DQ33)</f>
        <v>10</v>
      </c>
      <c r="AA15" s="152">
        <f>IF(ISBLANK(Výsledky!$DX$3),"",Výsledky!DX33)</f>
        <v>50</v>
      </c>
      <c r="AB15" s="152">
        <f>IF(ISBLANK(Výsledky!$EE$3),"",Výsledky!EE33)</f>
        <v>50</v>
      </c>
      <c r="AC15" s="152">
        <f>IF(ISBLANK(Výsledky!$EL$3),"",Výsledky!EL33)</f>
        <v>40</v>
      </c>
      <c r="AD15" s="152">
        <f>IF(ISBLANK(Výsledky!$ES$3),"",Výsledky!ES33)</f>
        <v>60</v>
      </c>
      <c r="AE15" s="152">
        <f>IF(ISBLANK(Výsledky!$EZ$3),"",Výsledky!EZ33)</f>
        <v>30</v>
      </c>
      <c r="AF15" s="152">
        <f>IF(ISBLANK(Výsledky!$FG$3),"",Výsledky!FG33)</f>
        <v>20</v>
      </c>
      <c r="AG15" s="152">
        <f>IF(ISBLANK(Výsledky!$FN$3),"",Výsledky!FN33)</f>
        <v>20</v>
      </c>
      <c r="AH15" s="152">
        <f>IF(ISBLANK(Výsledky!$FU$3),"",Výsledky!FU33)</f>
        <v>50</v>
      </c>
      <c r="AI15" s="152">
        <f>IF(ISBLANK(Výsledky!$GB$3),"",Výsledky!GB33)</f>
        <v>0</v>
      </c>
      <c r="AJ15" s="152">
        <f>IF(ISBLANK(Výsledky!$GI$3),"",Výsledky!GI33)</f>
        <v>0</v>
      </c>
      <c r="AK15" s="152" t="str">
        <f>IF(ISBLANK(Výsledky!$GP$3),"",Výsledky!GP33)</f>
        <v/>
      </c>
      <c r="AL15" s="152">
        <v>0</v>
      </c>
      <c r="AM15" s="152">
        <f>IF(ISBLANK(Výsledky!$HD$3),"",Výsledky!HD33)</f>
        <v>40</v>
      </c>
      <c r="AN15" s="152">
        <f>IF(ISBLANK(Výsledky!$HK$3),"",Výsledky!HK33)</f>
        <v>50</v>
      </c>
      <c r="AO15" s="152">
        <f>IF(ISBLANK(Výsledky!$HR$3),"",Výsledky!HR33)</f>
        <v>0</v>
      </c>
      <c r="AP15" s="152">
        <f>IF(ISBLANK(Výsledky!$HY$3),"",Výsledky!HY33)</f>
        <v>20</v>
      </c>
      <c r="AQ15" s="152" t="str">
        <f>IF(ISBLANK(Výsledky!$IF$3),"",Výsledky!IF33)</f>
        <v/>
      </c>
      <c r="AR15" s="152" t="str">
        <f>IF(ISBLANK(Výsledky!$IM$3),"",Výsledky!IM33)</f>
        <v/>
      </c>
      <c r="AS15" s="152" t="str">
        <f>IF(ISBLANK(Výsledky!$IT$3),"",Výsledky!IT33)</f>
        <v/>
      </c>
      <c r="AT15" s="152" t="str">
        <f>IF(ISBLANK(Výsledky!$JA$3),"",Výsledky!JA33)</f>
        <v/>
      </c>
      <c r="AU15" s="152" t="str">
        <f>IF(ISBLANK(Výsledky!$JH$3),"",Výsledky!JH33)</f>
        <v/>
      </c>
      <c r="AV15" s="152" t="str">
        <f>IF(ISBLANK(Výsledky!$JO$3),"",Výsledky!JO33)</f>
        <v/>
      </c>
      <c r="AW15" s="152" t="str">
        <f>IF(ISBLANK(Výsledky!$JV$3),"",Výsledky!JV33)</f>
        <v/>
      </c>
      <c r="AX15" s="152" t="str">
        <f>IF(ISBLANK(Výsledky!$KC$3),"",Výsledky!KC33)</f>
        <v/>
      </c>
      <c r="AY15" s="152" t="str">
        <f>IF(ISBLANK(Výsledky!$KJ$3),"",Výsledky!KJ33)</f>
        <v/>
      </c>
      <c r="AZ15" s="152" t="str">
        <f>IF(ISBLANK(Výsledky!$KQ$3),"",Výsledky!KQ33)</f>
        <v/>
      </c>
      <c r="BA15" s="152" t="str">
        <f>IF(ISBLANK(Výsledky!$KX$3),"",Výsledky!KX33)</f>
        <v/>
      </c>
      <c r="BB15" s="152" t="str">
        <f>IF(ISBLANK(Výsledky!$LE$3),"",Výsledky!LE33)</f>
        <v/>
      </c>
      <c r="BC15" s="152" t="str">
        <f>IF(ISBLANK(Výsledky!$LL$3),"",Výsledky!LL33)</f>
        <v/>
      </c>
      <c r="BD15" s="152" t="str">
        <f>IF(ISBLANK(Výsledky!$LS$3),"",Výsledky!LS33)</f>
        <v/>
      </c>
      <c r="BE15" s="152" t="str">
        <f>IF(ISBLANK(Výsledky!$LZ$3),"",Výsledky!LZ33)</f>
        <v/>
      </c>
      <c r="BF15" s="152" t="str">
        <f>IF(ISBLANK(Výsledky!$MG$3),"",Výsledky!MG33)</f>
        <v/>
      </c>
      <c r="BG15" s="152" t="str">
        <f>IF(ISBLANK(Výsledky!$MN$3),"",Výsledky!MN33)</f>
        <v/>
      </c>
      <c r="BH15" s="152" t="str">
        <f>IF(ISBLANK(Výsledky!$MU$3),"",Výsledky!MU33)</f>
        <v/>
      </c>
      <c r="BI15" s="152" t="str">
        <f>IF(ISBLANK(Výsledky!$NB$3),"",Výsledky!NB33)</f>
        <v/>
      </c>
      <c r="BJ15" s="152" t="str">
        <f>IF(ISBLANK(Výsledky!$NI$3),"",Výsledky!NI33)</f>
        <v/>
      </c>
      <c r="BK15" s="152" t="str">
        <f>IF(ISBLANK(Výsledky!$NP$3),"",Výsledky!NP33)</f>
        <v/>
      </c>
      <c r="BL15" s="152" t="str">
        <f>IF(ISBLANK(Výsledky!$NW$3),"",Výsledky!NW33)</f>
        <v/>
      </c>
      <c r="BM15" s="152" t="str">
        <f>IF(ISBLANK(Výsledky!$OD$3),"",Výsledky!OD33)</f>
        <v/>
      </c>
      <c r="BN15" s="152" t="str">
        <f>IF(ISBLANK(Výsledky!$OK$3),"",Výsledky!OK33)</f>
        <v/>
      </c>
      <c r="BO15" s="152" t="str">
        <f>IF(ISBLANK(Výsledky!$OR$3),"",Výsledky!OR33)</f>
        <v/>
      </c>
      <c r="BP15" s="152" t="str">
        <f>IF(ISBLANK(Výsledky!$OY$3),"",Výsledky!OY33)</f>
        <v/>
      </c>
      <c r="BQ15" s="152" t="str">
        <f>IF(ISBLANK(Výsledky!$PF$3),"",Výsledky!PF33)</f>
        <v/>
      </c>
      <c r="BR15" s="152" t="str">
        <f>IF(ISBLANK(Výsledky!$PM$3),"",Výsledky!PM33)</f>
        <v/>
      </c>
      <c r="BS15" s="152" t="str">
        <f>IF(ISBLANK(Výsledky!$PT$3),"",Výsledky!PT33)</f>
        <v/>
      </c>
      <c r="BT15" s="153" t="str">
        <f>IF(ISBLANK(Výsledky!$QA$3),"",Výsledky!QA33)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Tipy!A10</f>
        <v>16</v>
      </c>
      <c r="D16" s="179" t="str">
        <f>Tipy!B10</f>
        <v>Balky</v>
      </c>
      <c r="E16" s="309">
        <f>SUM(F16:I16)</f>
        <v>1170</v>
      </c>
      <c r="F16" s="306">
        <f>IF(ISBLANK(Výsledky!$I$3),"-",SUM(J16:M16,O16,Q16,S16:T16,V16,X16,Z16:AA16,AC16:AE16,AG16:AI16,AK16:AM16,AP16:AR16,AT16:AU16,AW16:AX16,BA16,BC16:BD16,BF16,BH16,BJ16,BL16,BN16,BP16,BR16:BS16))</f>
        <v>760</v>
      </c>
      <c r="G16" s="151">
        <f>IF(ISBLANK(Výsledky!$AK$3),"-",SUM(N16,R16,U16,Y16,AB16,AF16,AV16,BB16,BG16,BI16,BM16,BO16,BT16))</f>
        <v>280</v>
      </c>
      <c r="H16" s="151">
        <f>IF(ISBLANK(Výsledky!$AY$3),"-",SUM(P16,W16,AJ16,AO16,AQ16,AY16))</f>
        <v>80</v>
      </c>
      <c r="I16" s="167">
        <f>IF(ISBLANK(Výsledky!$HK$3),"-",SUM(AN16,AS16,AZ16,BE16,BK16,BQ16))</f>
        <v>50</v>
      </c>
      <c r="J16" s="164">
        <f>IF(ISBLANK(Výsledky!$I$3),"",Výsledky!I16)</f>
        <v>60</v>
      </c>
      <c r="K16" s="152">
        <f>IF(ISBLANK(Výsledky!$P$3),"",Výsledky!P16)</f>
        <v>50</v>
      </c>
      <c r="L16" s="152">
        <f>IF(ISBLANK(Výsledky!$W$3),"",Výsledky!W16)</f>
        <v>30</v>
      </c>
      <c r="M16" s="152">
        <f>IF(ISBLANK(Výsledky!$AD$3),"",Výsledky!AD16)</f>
        <v>20</v>
      </c>
      <c r="N16" s="152">
        <f>IF(ISBLANK(Výsledky!$AK$3),"",Výsledky!AK16)</f>
        <v>50</v>
      </c>
      <c r="O16" s="152">
        <f>IF(ISBLANK(Výsledky!$AR$3),"",Výsledky!AR16)</f>
        <v>60</v>
      </c>
      <c r="P16" s="152">
        <f>IF(ISBLANK(Výsledky!$AY$3),"",Výsledky!AY16)</f>
        <v>20</v>
      </c>
      <c r="Q16" s="152">
        <f>IF(ISBLANK(Výsledky!$BF$3),"",Výsledky!BF16)</f>
        <v>30</v>
      </c>
      <c r="R16" s="152">
        <f>IF(ISBLANK(Výsledky!$BM$3),"",Výsledky!BM16)</f>
        <v>50</v>
      </c>
      <c r="S16" s="152">
        <f>IF(ISBLANK(Výsledky!$BT$3),"",Výsledky!BT16)</f>
        <v>30</v>
      </c>
      <c r="T16" s="152">
        <f>IF(ISBLANK(Výsledky!$CA$3),"",Výsledky!CA16)</f>
        <v>50</v>
      </c>
      <c r="U16" s="152">
        <f>IF(ISBLANK(Výsledky!$CH$3),"",Výsledky!CH16)</f>
        <v>50</v>
      </c>
      <c r="V16" s="152">
        <f>IF(ISBLANK(Výsledky!$CO$3),"",Výsledky!CO16)</f>
        <v>60</v>
      </c>
      <c r="W16" s="152">
        <f>IF(ISBLANK(Výsledky!$CV$3),"",Výsledky!CV16)</f>
        <v>50</v>
      </c>
      <c r="X16" s="152">
        <f>IF(ISBLANK(Výsledky!$DC$3),"",Výsledky!DC16)</f>
        <v>40</v>
      </c>
      <c r="Y16" s="152">
        <f>IF(ISBLANK(Výsledky!$DJ$3),"",Výsledky!DJ16)</f>
        <v>20</v>
      </c>
      <c r="Z16" s="152">
        <f>IF(ISBLANK(Výsledky!$DQ$3),"",Výsledky!DQ16)</f>
        <v>10</v>
      </c>
      <c r="AA16" s="152">
        <f>IF(ISBLANK(Výsledky!$DX$3),"",Výsledky!DX16)</f>
        <v>50</v>
      </c>
      <c r="AB16" s="152">
        <f>IF(ISBLANK(Výsledky!$EE$3),"",Výsledky!EE16)</f>
        <v>50</v>
      </c>
      <c r="AC16" s="152">
        <f>IF(ISBLANK(Výsledky!$EL$3),"",Výsledky!EL16)</f>
        <v>60</v>
      </c>
      <c r="AD16" s="152">
        <f>IF(ISBLANK(Výsledky!$ES$3),"",Výsledky!ES16)</f>
        <v>60</v>
      </c>
      <c r="AE16" s="152">
        <f>IF(ISBLANK(Výsledky!$EZ$3),"",Výsledky!EZ16)</f>
        <v>20</v>
      </c>
      <c r="AF16" s="152">
        <f>IF(ISBLANK(Výsledky!$FG$3),"",Výsledky!FG16)</f>
        <v>60</v>
      </c>
      <c r="AG16" s="152">
        <f>IF(ISBLANK(Výsledky!$FN$3),"",Výsledky!FN16)</f>
        <v>20</v>
      </c>
      <c r="AH16" s="152">
        <f>IF(ISBLANK(Výsledky!$FU$3),"",Výsledky!FU16)</f>
        <v>50</v>
      </c>
      <c r="AI16" s="152" t="str">
        <f>IF(ISBLANK(Výsledky!$GB$3),"",Výsledky!GB16)</f>
        <v>-</v>
      </c>
      <c r="AJ16" s="152">
        <f>IF(ISBLANK(Výsledky!$GI$3),"",Výsledky!GI16)</f>
        <v>10</v>
      </c>
      <c r="AK16" s="152" t="str">
        <f>IF(ISBLANK(Výsledky!$GP$3),"",Výsledky!GP16)</f>
        <v/>
      </c>
      <c r="AL16" s="152">
        <v>0</v>
      </c>
      <c r="AM16" s="152">
        <f>IF(ISBLANK(Výsledky!$HD$3),"",Výsledky!HD16)</f>
        <v>30</v>
      </c>
      <c r="AN16" s="152">
        <f>IF(ISBLANK(Výsledky!$HK$3),"",Výsledky!HK16)</f>
        <v>50</v>
      </c>
      <c r="AO16" s="152">
        <f>IF(ISBLANK(Výsledky!$HR$3),"",Výsledky!HR16)</f>
        <v>0</v>
      </c>
      <c r="AP16" s="152">
        <f>IF(ISBLANK(Výsledky!$HY$3),"",Výsledky!HY16)</f>
        <v>30</v>
      </c>
      <c r="AQ16" s="152" t="str">
        <f>IF(ISBLANK(Výsledky!$IF$3),"",Výsledky!IF16)</f>
        <v/>
      </c>
      <c r="AR16" s="152" t="str">
        <f>IF(ISBLANK(Výsledky!$IM$3),"",Výsledky!IM16)</f>
        <v/>
      </c>
      <c r="AS16" s="152" t="str">
        <f>IF(ISBLANK(Výsledky!$IT$3),"",Výsledky!IT16)</f>
        <v/>
      </c>
      <c r="AT16" s="152" t="str">
        <f>IF(ISBLANK(Výsledky!$JA$3),"",Výsledky!JA16)</f>
        <v/>
      </c>
      <c r="AU16" s="152" t="str">
        <f>IF(ISBLANK(Výsledky!$JH$3),"",Výsledky!JH16)</f>
        <v/>
      </c>
      <c r="AV16" s="152" t="str">
        <f>IF(ISBLANK(Výsledky!$JO$3),"",Výsledky!JO16)</f>
        <v/>
      </c>
      <c r="AW16" s="152" t="str">
        <f>IF(ISBLANK(Výsledky!$JV$3),"",Výsledky!JV16)</f>
        <v/>
      </c>
      <c r="AX16" s="152" t="str">
        <f>IF(ISBLANK(Výsledky!$KC$3),"",Výsledky!KC16)</f>
        <v/>
      </c>
      <c r="AY16" s="152" t="str">
        <f>IF(ISBLANK(Výsledky!$KJ$3),"",Výsledky!KJ16)</f>
        <v/>
      </c>
      <c r="AZ16" s="152" t="str">
        <f>IF(ISBLANK(Výsledky!$KQ$3),"",Výsledky!KQ16)</f>
        <v/>
      </c>
      <c r="BA16" s="152" t="str">
        <f>IF(ISBLANK(Výsledky!$KX$3),"",Výsledky!KX16)</f>
        <v/>
      </c>
      <c r="BB16" s="152" t="str">
        <f>IF(ISBLANK(Výsledky!$LE$3),"",Výsledky!LE16)</f>
        <v/>
      </c>
      <c r="BC16" s="152" t="str">
        <f>IF(ISBLANK(Výsledky!$LL$3),"",Výsledky!LL16)</f>
        <v/>
      </c>
      <c r="BD16" s="152" t="str">
        <f>IF(ISBLANK(Výsledky!$LS$3),"",Výsledky!LS16)</f>
        <v/>
      </c>
      <c r="BE16" s="152" t="str">
        <f>IF(ISBLANK(Výsledky!$LZ$3),"",Výsledky!LZ16)</f>
        <v/>
      </c>
      <c r="BF16" s="152" t="str">
        <f>IF(ISBLANK(Výsledky!$MG$3),"",Výsledky!MG16)</f>
        <v/>
      </c>
      <c r="BG16" s="152" t="str">
        <f>IF(ISBLANK(Výsledky!$MN$3),"",Výsledky!MN16)</f>
        <v/>
      </c>
      <c r="BH16" s="152" t="str">
        <f>IF(ISBLANK(Výsledky!$MU$3),"",Výsledky!MU16)</f>
        <v/>
      </c>
      <c r="BI16" s="152" t="str">
        <f>IF(ISBLANK(Výsledky!$NB$3),"",Výsledky!NB16)</f>
        <v/>
      </c>
      <c r="BJ16" s="152" t="str">
        <f>IF(ISBLANK(Výsledky!$NI$3),"",Výsledky!NI16)</f>
        <v/>
      </c>
      <c r="BK16" s="152" t="str">
        <f>IF(ISBLANK(Výsledky!$NP$3),"",Výsledky!NP16)</f>
        <v/>
      </c>
      <c r="BL16" s="152" t="str">
        <f>IF(ISBLANK(Výsledky!$NW$3),"",Výsledky!NW16)</f>
        <v/>
      </c>
      <c r="BM16" s="152" t="str">
        <f>IF(ISBLANK(Výsledky!$OD$3),"",Výsledky!OD16)</f>
        <v/>
      </c>
      <c r="BN16" s="152" t="str">
        <f>IF(ISBLANK(Výsledky!$OK$3),"",Výsledky!OK16)</f>
        <v/>
      </c>
      <c r="BO16" s="152" t="str">
        <f>IF(ISBLANK(Výsledky!$OR$3),"",Výsledky!OR16)</f>
        <v/>
      </c>
      <c r="BP16" s="152" t="str">
        <f>IF(ISBLANK(Výsledky!$OY$3),"",Výsledky!OY16)</f>
        <v/>
      </c>
      <c r="BQ16" s="152" t="str">
        <f>IF(ISBLANK(Výsledky!$PF$3),"",Výsledky!PF16)</f>
        <v/>
      </c>
      <c r="BR16" s="152" t="str">
        <f>IF(ISBLANK(Výsledky!$PM$3),"",Výsledky!PM16)</f>
        <v/>
      </c>
      <c r="BS16" s="152" t="str">
        <f>IF(ISBLANK(Výsledky!$PT$3),"",Výsledky!PT16)</f>
        <v/>
      </c>
      <c r="BT16" s="153" t="str">
        <f>IF(ISBLANK(Výsledky!$QA$3),"",Výsledky!QA16)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Tipy!A41</f>
        <v>18</v>
      </c>
      <c r="D17" s="179" t="str">
        <f>Tipy!B41</f>
        <v>kiralok</v>
      </c>
      <c r="E17" s="309">
        <f>SUM(F17:I17)</f>
        <v>1170</v>
      </c>
      <c r="F17" s="306">
        <f>IF(ISBLANK(Výsledky!$I$3),"-",SUM(J17:M17,O17,Q17,S17:T17,V17,X17,Z17:AA17,AC17:AE17,AG17:AI17,AK17:AM17,AP17:AR17,AT17:AU17,AW17:AX17,BA17,BC17:BD17,BF17,BH17,BJ17,BL17,BN17,BP17,BR17:BS17))</f>
        <v>770</v>
      </c>
      <c r="G17" s="151">
        <f>IF(ISBLANK(Výsledky!$AK$3),"-",SUM(N17,R17,U17,Y17,AB17,AF17,AV17,BB17,BG17,BI17,BM17,BO17,BT17))</f>
        <v>250</v>
      </c>
      <c r="H17" s="151">
        <f>IF(ISBLANK(Výsledky!$AY$3),"-",SUM(P17,W17,AJ17,AO17,AQ17,AY17))</f>
        <v>130</v>
      </c>
      <c r="I17" s="167">
        <f>IF(ISBLANK(Výsledky!$HK$3),"-",SUM(AN17,AS17,AZ17,BE17,BK17,BQ17))</f>
        <v>20</v>
      </c>
      <c r="J17" s="164">
        <f>IF(ISBLANK(Výsledky!$I$3),"",Výsledky!I47)</f>
        <v>60</v>
      </c>
      <c r="K17" s="152">
        <f>IF(ISBLANK(Výsledky!$P$3),"",Výsledky!P47)</f>
        <v>60</v>
      </c>
      <c r="L17" s="152">
        <f>IF(ISBLANK(Výsledky!$W$3),"",Výsledky!W47)</f>
        <v>50</v>
      </c>
      <c r="M17" s="152">
        <f>IF(ISBLANK(Výsledky!$AD$3),"",Výsledky!AD47)</f>
        <v>60</v>
      </c>
      <c r="N17" s="152">
        <f>IF(ISBLANK(Výsledky!$AK$3),"",Výsledky!AK47)</f>
        <v>30</v>
      </c>
      <c r="O17" s="152">
        <f>IF(ISBLANK(Výsledky!$AR$3),"",Výsledky!AR47)</f>
        <v>60</v>
      </c>
      <c r="P17" s="152">
        <f>IF(ISBLANK(Výsledky!$AY$3),"",Výsledky!AY47)</f>
        <v>60</v>
      </c>
      <c r="Q17" s="152">
        <f>IF(ISBLANK(Výsledky!$BF$3),"",Výsledky!BF47)</f>
        <v>30</v>
      </c>
      <c r="R17" s="152">
        <f>IF(ISBLANK(Výsledky!$BM$3),"",Výsledky!BM47)</f>
        <v>50</v>
      </c>
      <c r="S17" s="152">
        <f>IF(ISBLANK(Výsledky!$BT$3),"",Výsledky!BT47)</f>
        <v>20</v>
      </c>
      <c r="T17" s="152">
        <f>IF(ISBLANK(Výsledky!$CA$3),"",Výsledky!CA47)</f>
        <v>50</v>
      </c>
      <c r="U17" s="152">
        <f>IF(ISBLANK(Výsledky!$CH$3),"",Výsledky!CH47)</f>
        <v>30</v>
      </c>
      <c r="V17" s="152">
        <f>IF(ISBLANK(Výsledky!$CO$3),"",Výsledky!CO47)</f>
        <v>10</v>
      </c>
      <c r="W17" s="152">
        <f>IF(ISBLANK(Výsledky!$CV$3),"",Výsledky!CV47)</f>
        <v>50</v>
      </c>
      <c r="X17" s="152">
        <f>IF(ISBLANK(Výsledky!$DC$3),"",Výsledky!DC47)</f>
        <v>10</v>
      </c>
      <c r="Y17" s="152">
        <f>IF(ISBLANK(Výsledky!$DJ$3),"",Výsledky!DJ47)</f>
        <v>60</v>
      </c>
      <c r="Z17" s="152">
        <f>IF(ISBLANK(Výsledky!$DQ$3),"",Výsledky!DQ47)</f>
        <v>10</v>
      </c>
      <c r="AA17" s="152">
        <f>IF(ISBLANK(Výsledky!$DX$3),"",Výsledky!DX47)</f>
        <v>40</v>
      </c>
      <c r="AB17" s="152">
        <f>IF(ISBLANK(Výsledky!$EE$3),"",Výsledky!EE47)</f>
        <v>50</v>
      </c>
      <c r="AC17" s="152">
        <f>IF(ISBLANK(Výsledky!$EL$3),"",Výsledky!EL47)</f>
        <v>30</v>
      </c>
      <c r="AD17" s="152">
        <f>IF(ISBLANK(Výsledky!$ES$3),"",Výsledky!ES47)</f>
        <v>50</v>
      </c>
      <c r="AE17" s="152">
        <f>IF(ISBLANK(Výsledky!$EZ$3),"",Výsledky!EZ47)</f>
        <v>30</v>
      </c>
      <c r="AF17" s="152">
        <f>IF(ISBLANK(Výsledky!$FG$3),"",Výsledky!FG47)</f>
        <v>30</v>
      </c>
      <c r="AG17" s="152">
        <f>IF(ISBLANK(Výsledky!$FN$3),"",Výsledky!FN47)</f>
        <v>60</v>
      </c>
      <c r="AH17" s="152">
        <f>IF(ISBLANK(Výsledky!$FU$3),"",Výsledky!FU47)</f>
        <v>60</v>
      </c>
      <c r="AI17" s="152">
        <f>IF(ISBLANK(Výsledky!$GB$3),"",Výsledky!GB47)</f>
        <v>0</v>
      </c>
      <c r="AJ17" s="152" t="str">
        <f>IF(ISBLANK(Výsledky!$GI$3),"",Výsledky!GI47)</f>
        <v>-</v>
      </c>
      <c r="AK17" s="152" t="str">
        <f>IF(ISBLANK(Výsledky!$GP$3),"",Výsledky!GP47)</f>
        <v/>
      </c>
      <c r="AL17" s="152">
        <v>0</v>
      </c>
      <c r="AM17" s="152">
        <f>IF(ISBLANK(Výsledky!$HD$3),"",Výsledky!HD47)</f>
        <v>80</v>
      </c>
      <c r="AN17" s="152">
        <f>IF(ISBLANK(Výsledky!$HK$3),"",Výsledky!HK47)</f>
        <v>20</v>
      </c>
      <c r="AO17" s="152">
        <f>IF(ISBLANK(Výsledky!$HR$3),"",Výsledky!HR47)</f>
        <v>20</v>
      </c>
      <c r="AP17" s="152" t="str">
        <f>IF(ISBLANK(Výsledky!$HY$3),"",Výsledky!HY47)</f>
        <v>-</v>
      </c>
      <c r="AQ17" s="152" t="str">
        <f>IF(ISBLANK(Výsledky!$IF$3),"",Výsledky!IF47)</f>
        <v/>
      </c>
      <c r="AR17" s="152" t="str">
        <f>IF(ISBLANK(Výsledky!$IM$3),"",Výsledky!IM47)</f>
        <v/>
      </c>
      <c r="AS17" s="152" t="str">
        <f>IF(ISBLANK(Výsledky!$IT$3),"",Výsledky!IT47)</f>
        <v/>
      </c>
      <c r="AT17" s="152" t="str">
        <f>IF(ISBLANK(Výsledky!$JA$3),"",Výsledky!JA47)</f>
        <v/>
      </c>
      <c r="AU17" s="152" t="str">
        <f>IF(ISBLANK(Výsledky!$JH$3),"",Výsledky!JH47)</f>
        <v/>
      </c>
      <c r="AV17" s="152" t="str">
        <f>IF(ISBLANK(Výsledky!$JO$3),"",Výsledky!JO47)</f>
        <v/>
      </c>
      <c r="AW17" s="152" t="str">
        <f>IF(ISBLANK(Výsledky!$JV$3),"",Výsledky!JV47)</f>
        <v/>
      </c>
      <c r="AX17" s="152" t="str">
        <f>IF(ISBLANK(Výsledky!$KC$3),"",Výsledky!KC47)</f>
        <v/>
      </c>
      <c r="AY17" s="152" t="str">
        <f>IF(ISBLANK(Výsledky!$KJ$3),"",Výsledky!KJ47)</f>
        <v/>
      </c>
      <c r="AZ17" s="152" t="str">
        <f>IF(ISBLANK(Výsledky!$KQ$3),"",Výsledky!KQ47)</f>
        <v/>
      </c>
      <c r="BA17" s="152" t="str">
        <f>IF(ISBLANK(Výsledky!$KX$3),"",Výsledky!KX47)</f>
        <v/>
      </c>
      <c r="BB17" s="152" t="str">
        <f>IF(ISBLANK(Výsledky!$LE$3),"",Výsledky!LE47)</f>
        <v/>
      </c>
      <c r="BC17" s="152" t="str">
        <f>IF(ISBLANK(Výsledky!$LL$3),"",Výsledky!LL47)</f>
        <v/>
      </c>
      <c r="BD17" s="152" t="str">
        <f>IF(ISBLANK(Výsledky!$LS$3),"",Výsledky!LS47)</f>
        <v/>
      </c>
      <c r="BE17" s="152" t="str">
        <f>IF(ISBLANK(Výsledky!$LZ$3),"",Výsledky!LZ47)</f>
        <v/>
      </c>
      <c r="BF17" s="152" t="str">
        <f>IF(ISBLANK(Výsledky!$MG$3),"",Výsledky!MG47)</f>
        <v/>
      </c>
      <c r="BG17" s="152" t="str">
        <f>IF(ISBLANK(Výsledky!$MN$3),"",Výsledky!MN47)</f>
        <v/>
      </c>
      <c r="BH17" s="152" t="str">
        <f>IF(ISBLANK(Výsledky!$MU$3),"",Výsledky!MU47)</f>
        <v/>
      </c>
      <c r="BI17" s="152" t="str">
        <f>IF(ISBLANK(Výsledky!$NB$3),"",Výsledky!NB47)</f>
        <v/>
      </c>
      <c r="BJ17" s="152" t="str">
        <f>IF(ISBLANK(Výsledky!$NI$3),"",Výsledky!NI47)</f>
        <v/>
      </c>
      <c r="BK17" s="152" t="str">
        <f>IF(ISBLANK(Výsledky!$NP$3),"",Výsledky!NP47)</f>
        <v/>
      </c>
      <c r="BL17" s="152" t="str">
        <f>IF(ISBLANK(Výsledky!$NW$3),"",Výsledky!NW47)</f>
        <v/>
      </c>
      <c r="BM17" s="152" t="str">
        <f>IF(ISBLANK(Výsledky!$OD$3),"",Výsledky!OD47)</f>
        <v/>
      </c>
      <c r="BN17" s="152" t="str">
        <f>IF(ISBLANK(Výsledky!$OK$3),"",Výsledky!OK47)</f>
        <v/>
      </c>
      <c r="BO17" s="152" t="str">
        <f>IF(ISBLANK(Výsledky!$OR$3),"",Výsledky!OR47)</f>
        <v/>
      </c>
      <c r="BP17" s="152" t="str">
        <f>IF(ISBLANK(Výsledky!$OY$3),"",Výsledky!OY47)</f>
        <v/>
      </c>
      <c r="BQ17" s="152" t="str">
        <f>IF(ISBLANK(Výsledky!$PF$3),"",Výsledky!PF47)</f>
        <v/>
      </c>
      <c r="BR17" s="152" t="str">
        <f>IF(ISBLANK(Výsledky!$PM$3),"",Výsledky!PM47)</f>
        <v/>
      </c>
      <c r="BS17" s="152" t="str">
        <f>IF(ISBLANK(Výsledky!$PT$3),"",Výsledky!PT47)</f>
        <v/>
      </c>
      <c r="BT17" s="153" t="str">
        <f>IF(ISBLANK(Výsledky!$QA$3),"",Výsledky!QA47)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Tipy!A98</f>
        <v>49</v>
      </c>
      <c r="D18" s="179" t="str">
        <f>Tipy!B98</f>
        <v>Viliam Virgala</v>
      </c>
      <c r="E18" s="309">
        <f>SUM(F18:I18)</f>
        <v>1160</v>
      </c>
      <c r="F18" s="306">
        <f>IF(ISBLANK(Výsledky!$I$3),"-",SUM(J18:M18,O18,Q18,S18:T18,V18,X18,Z18:AA18,AC18:AE18,AG18:AI18,AK18:AM18,AP18:AR18,AT18:AU18,AW18:AX18,BA18,BC18:BD18,BF18,BH18,BJ18,BL18,BN18,BP18,BR18:BS18))</f>
        <v>710</v>
      </c>
      <c r="G18" s="151">
        <f>IF(ISBLANK(Výsledky!$AK$3),"-",SUM(N18,R18,U18,Y18,AB18,AF18,AV18,BB18,BG18,BI18,BM18,BO18,BT18))</f>
        <v>300</v>
      </c>
      <c r="H18" s="151">
        <f>IF(ISBLANK(Výsledky!$AY$3),"-",SUM(P18,W18,AJ18,AO18,AQ18,AY18))</f>
        <v>130</v>
      </c>
      <c r="I18" s="167">
        <f>IF(ISBLANK(Výsledky!$HK$3),"-",SUM(AN18,AS18,AZ18,BE18,BK18,BQ18))</f>
        <v>20</v>
      </c>
      <c r="J18" s="164">
        <f>IF(ISBLANK(Výsledky!$I$3),"",Výsledky!I104)</f>
        <v>50</v>
      </c>
      <c r="K18" s="152">
        <f>IF(ISBLANK(Výsledky!$P$3),"",Výsledky!P104)</f>
        <v>60</v>
      </c>
      <c r="L18" s="152">
        <f>IF(ISBLANK(Výsledky!$W$3),"",Výsledky!W104)</f>
        <v>30</v>
      </c>
      <c r="M18" s="152">
        <f>IF(ISBLANK(Výsledky!$AD$3),"",Výsledky!AD104)</f>
        <v>30</v>
      </c>
      <c r="N18" s="152">
        <f>IF(ISBLANK(Výsledky!$AK$3),"",Výsledky!AK104)</f>
        <v>20</v>
      </c>
      <c r="O18" s="152">
        <f>IF(ISBLANK(Výsledky!$AR$3),"",Výsledky!AR104)</f>
        <v>50</v>
      </c>
      <c r="P18" s="152">
        <f>IF(ISBLANK(Výsledky!$AY$3),"",Výsledky!AY104)</f>
        <v>40</v>
      </c>
      <c r="Q18" s="152">
        <f>IF(ISBLANK(Výsledky!$BF$3),"",Výsledky!BF104)</f>
        <v>30</v>
      </c>
      <c r="R18" s="152">
        <f>IF(ISBLANK(Výsledky!$BM$3),"",Výsledky!BM104)</f>
        <v>20</v>
      </c>
      <c r="S18" s="152">
        <f>IF(ISBLANK(Výsledky!$BT$3),"",Výsledky!BT104)</f>
        <v>50</v>
      </c>
      <c r="T18" s="152">
        <f>IF(ISBLANK(Výsledky!$CA$3),"",Výsledky!CA104)</f>
        <v>50</v>
      </c>
      <c r="U18" s="152">
        <f>IF(ISBLANK(Výsledky!$CH$3),"",Výsledky!CH104)</f>
        <v>50</v>
      </c>
      <c r="V18" s="152">
        <f>IF(ISBLANK(Výsledky!$CO$3),"",Výsledky!CO104)</f>
        <v>60</v>
      </c>
      <c r="W18" s="152">
        <f>IF(ISBLANK(Výsledky!$CV$3),"",Výsledky!CV104)</f>
        <v>50</v>
      </c>
      <c r="X18" s="152">
        <f>IF(ISBLANK(Výsledky!$DC$3),"",Výsledky!DC104)</f>
        <v>40</v>
      </c>
      <c r="Y18" s="152">
        <f>IF(ISBLANK(Výsledky!$DJ$3),"",Výsledky!DJ104)</f>
        <v>90</v>
      </c>
      <c r="Z18" s="152">
        <f>IF(ISBLANK(Výsledky!$DQ$3),"",Výsledky!DQ104)</f>
        <v>0</v>
      </c>
      <c r="AA18" s="152">
        <f>IF(ISBLANK(Výsledky!$DX$3),"",Výsledky!DX104)</f>
        <v>60</v>
      </c>
      <c r="AB18" s="152">
        <f>IF(ISBLANK(Výsledky!$EE$3),"",Výsledky!EE104)</f>
        <v>60</v>
      </c>
      <c r="AC18" s="152">
        <f>IF(ISBLANK(Výsledky!$EL$3),"",Výsledky!EL104)</f>
        <v>30</v>
      </c>
      <c r="AD18" s="152">
        <f>IF(ISBLANK(Výsledky!$ES$3),"",Výsledky!ES104)</f>
        <v>20</v>
      </c>
      <c r="AE18" s="152">
        <f>IF(ISBLANK(Výsledky!$EZ$3),"",Výsledky!EZ104)</f>
        <v>20</v>
      </c>
      <c r="AF18" s="152">
        <f>IF(ISBLANK(Výsledky!$FG$3),"",Výsledky!FG104)</f>
        <v>60</v>
      </c>
      <c r="AG18" s="152" t="str">
        <f>IF(ISBLANK(Výsledky!$FN$3),"",Výsledky!FN104)</f>
        <v>-</v>
      </c>
      <c r="AH18" s="152">
        <f>IF(ISBLANK(Výsledky!$FU$3),"",Výsledky!FU104)</f>
        <v>50</v>
      </c>
      <c r="AI18" s="152">
        <f>IF(ISBLANK(Výsledky!$GB$3),"",Výsledky!GB104)</f>
        <v>10</v>
      </c>
      <c r="AJ18" s="152">
        <f>IF(ISBLANK(Výsledky!$GI$3),"",Výsledky!GI104)</f>
        <v>40</v>
      </c>
      <c r="AK18" s="152" t="str">
        <f>IF(ISBLANK(Výsledky!$GP$3),"",Výsledky!GP104)</f>
        <v/>
      </c>
      <c r="AL18" s="152">
        <v>0</v>
      </c>
      <c r="AM18" s="152">
        <f>IF(ISBLANK(Výsledky!$HD$3),"",Výsledky!HD104)</f>
        <v>40</v>
      </c>
      <c r="AN18" s="152">
        <f>IF(ISBLANK(Výsledky!$HK$3),"",Výsledky!HK104)</f>
        <v>20</v>
      </c>
      <c r="AO18" s="152">
        <f>IF(ISBLANK(Výsledky!$HR$3),"",Výsledky!HR104)</f>
        <v>0</v>
      </c>
      <c r="AP18" s="152">
        <f>IF(ISBLANK(Výsledky!$HY$3),"",Výsledky!HY104)</f>
        <v>30</v>
      </c>
      <c r="AQ18" s="152" t="str">
        <f>IF(ISBLANK(Výsledky!$IF$3),"",Výsledky!IF104)</f>
        <v/>
      </c>
      <c r="AR18" s="152" t="str">
        <f>IF(ISBLANK(Výsledky!$IM$3),"",Výsledky!IM104)</f>
        <v/>
      </c>
      <c r="AS18" s="152" t="str">
        <f>IF(ISBLANK(Výsledky!$IT$3),"",Výsledky!IT104)</f>
        <v/>
      </c>
      <c r="AT18" s="152" t="str">
        <f>IF(ISBLANK(Výsledky!$JA$3),"",Výsledky!JA104)</f>
        <v/>
      </c>
      <c r="AU18" s="152" t="str">
        <f>IF(ISBLANK(Výsledky!$JH$3),"",Výsledky!JH104)</f>
        <v/>
      </c>
      <c r="AV18" s="152" t="str">
        <f>IF(ISBLANK(Výsledky!$JO$3),"",Výsledky!JO104)</f>
        <v/>
      </c>
      <c r="AW18" s="152" t="str">
        <f>IF(ISBLANK(Výsledky!$JV$3),"",Výsledky!JV104)</f>
        <v/>
      </c>
      <c r="AX18" s="152" t="str">
        <f>IF(ISBLANK(Výsledky!$KC$3),"",Výsledky!KC104)</f>
        <v/>
      </c>
      <c r="AY18" s="152" t="str">
        <f>IF(ISBLANK(Výsledky!$KJ$3),"",Výsledky!KJ104)</f>
        <v/>
      </c>
      <c r="AZ18" s="152" t="str">
        <f>IF(ISBLANK(Výsledky!$KQ$3),"",Výsledky!KQ104)</f>
        <v/>
      </c>
      <c r="BA18" s="152" t="str">
        <f>IF(ISBLANK(Výsledky!$KX$3),"",Výsledky!KX104)</f>
        <v/>
      </c>
      <c r="BB18" s="152" t="str">
        <f>IF(ISBLANK(Výsledky!$LE$3),"",Výsledky!LE104)</f>
        <v/>
      </c>
      <c r="BC18" s="152" t="str">
        <f>IF(ISBLANK(Výsledky!$LL$3),"",Výsledky!LL104)</f>
        <v/>
      </c>
      <c r="BD18" s="152" t="str">
        <f>IF(ISBLANK(Výsledky!$LS$3),"",Výsledky!LS104)</f>
        <v/>
      </c>
      <c r="BE18" s="152" t="str">
        <f>IF(ISBLANK(Výsledky!$LZ$3),"",Výsledky!LZ104)</f>
        <v/>
      </c>
      <c r="BF18" s="152" t="str">
        <f>IF(ISBLANK(Výsledky!$MG$3),"",Výsledky!MG104)</f>
        <v/>
      </c>
      <c r="BG18" s="152" t="str">
        <f>IF(ISBLANK(Výsledky!$MN$3),"",Výsledky!MN104)</f>
        <v/>
      </c>
      <c r="BH18" s="152" t="str">
        <f>IF(ISBLANK(Výsledky!$MU$3),"",Výsledky!MU104)</f>
        <v/>
      </c>
      <c r="BI18" s="152" t="str">
        <f>IF(ISBLANK(Výsledky!$NB$3),"",Výsledky!NB104)</f>
        <v/>
      </c>
      <c r="BJ18" s="152" t="str">
        <f>IF(ISBLANK(Výsledky!$NI$3),"",Výsledky!NI104)</f>
        <v/>
      </c>
      <c r="BK18" s="152" t="str">
        <f>IF(ISBLANK(Výsledky!$NP$3),"",Výsledky!NP104)</f>
        <v/>
      </c>
      <c r="BL18" s="152" t="str">
        <f>IF(ISBLANK(Výsledky!$NW$3),"",Výsledky!NW104)</f>
        <v/>
      </c>
      <c r="BM18" s="152" t="str">
        <f>IF(ISBLANK(Výsledky!$OD$3),"",Výsledky!OD104)</f>
        <v/>
      </c>
      <c r="BN18" s="152" t="str">
        <f>IF(ISBLANK(Výsledky!$OK$3),"",Výsledky!OK104)</f>
        <v/>
      </c>
      <c r="BO18" s="152" t="str">
        <f>IF(ISBLANK(Výsledky!$OR$3),"",Výsledky!OR104)</f>
        <v/>
      </c>
      <c r="BP18" s="152" t="str">
        <f>IF(ISBLANK(Výsledky!$OY$3),"",Výsledky!OY104)</f>
        <v/>
      </c>
      <c r="BQ18" s="152" t="str">
        <f>IF(ISBLANK(Výsledky!$PF$3),"",Výsledky!PF104)</f>
        <v/>
      </c>
      <c r="BR18" s="152" t="str">
        <f>IF(ISBLANK(Výsledky!$PM$3),"",Výsledky!PM104)</f>
        <v/>
      </c>
      <c r="BS18" s="152" t="str">
        <f>IF(ISBLANK(Výsledky!$PT$3),"",Výsledky!PT104)</f>
        <v/>
      </c>
      <c r="BT18" s="153" t="str">
        <f>IF(ISBLANK(Výsledky!$QA$3),"",Výsledky!QA104)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Tipy!A50</f>
        <v>66</v>
      </c>
      <c r="D19" s="179" t="str">
        <f>Tipy!B50</f>
        <v>LiverpoolReds</v>
      </c>
      <c r="E19" s="309">
        <f>SUM(F19:I19)</f>
        <v>1160</v>
      </c>
      <c r="F19" s="306">
        <f>IF(ISBLANK(Výsledky!$I$3),"-",SUM(J19:M19,O19,Q19,S19:T19,V19,X19,Z19:AA19,AC19:AE19,AG19:AI19,AK19:AM19,AP19:AR19,AT19:AU19,AW19:AX19,BA19,BC19:BD19,BF19,BH19,BJ19,BL19,BN19,BP19,BR19:BS19))</f>
        <v>770</v>
      </c>
      <c r="G19" s="151">
        <f>IF(ISBLANK(Výsledky!$AK$3),"-",SUM(N19,R19,U19,Y19,AB19,AF19,AV19,BB19,BG19,BI19,BM19,BO19,BT19))</f>
        <v>270</v>
      </c>
      <c r="H19" s="151">
        <f>IF(ISBLANK(Výsledky!$AY$3),"-",SUM(P19,W19,AJ19,AO19,AQ19,AY19))</f>
        <v>90</v>
      </c>
      <c r="I19" s="167">
        <f>IF(ISBLANK(Výsledky!$HK$3),"-",SUM(AN19,AS19,AZ19,BE19,BK19,BQ19))</f>
        <v>30</v>
      </c>
      <c r="J19" s="164">
        <f>IF(ISBLANK(Výsledky!$I$3),"",Výsledky!I56)</f>
        <v>50</v>
      </c>
      <c r="K19" s="152">
        <f>IF(ISBLANK(Výsledky!$P$3),"",Výsledky!P56)</f>
        <v>50</v>
      </c>
      <c r="L19" s="152" t="str">
        <f>IF(ISBLANK(Výsledky!$W$3),"",Výsledky!W56)</f>
        <v>-</v>
      </c>
      <c r="M19" s="152">
        <f>IF(ISBLANK(Výsledky!$AD$3),"",Výsledky!AD56)</f>
        <v>60</v>
      </c>
      <c r="N19" s="152">
        <f>IF(ISBLANK(Výsledky!$AK$3),"",Výsledky!AK56)</f>
        <v>30</v>
      </c>
      <c r="O19" s="152" t="str">
        <f>IF(ISBLANK(Výsledky!$AR$3),"",Výsledky!AR56)</f>
        <v>-</v>
      </c>
      <c r="P19" s="152">
        <f>IF(ISBLANK(Výsledky!$AY$3),"",Výsledky!AY56)</f>
        <v>30</v>
      </c>
      <c r="Q19" s="152">
        <f>IF(ISBLANK(Výsledky!$BF$3),"",Výsledky!BF56)</f>
        <v>30</v>
      </c>
      <c r="R19" s="152">
        <f>IF(ISBLANK(Výsledky!$BM$3),"",Výsledky!BM56)</f>
        <v>50</v>
      </c>
      <c r="S19" s="152">
        <f>IF(ISBLANK(Výsledky!$BT$3),"",Výsledky!BT56)</f>
        <v>50</v>
      </c>
      <c r="T19" s="152">
        <f>IF(ISBLANK(Výsledky!$CA$3),"",Výsledky!CA56)</f>
        <v>50</v>
      </c>
      <c r="U19" s="152">
        <f>IF(ISBLANK(Výsledky!$CH$3),"",Výsledky!CH56)</f>
        <v>50</v>
      </c>
      <c r="V19" s="152">
        <f>IF(ISBLANK(Výsledky!$CO$3),"",Výsledky!CO56)</f>
        <v>60</v>
      </c>
      <c r="W19" s="152">
        <f>IF(ISBLANK(Výsledky!$CV$3),"",Výsledky!CV56)</f>
        <v>60</v>
      </c>
      <c r="X19" s="152">
        <f>IF(ISBLANK(Výsledky!$DC$3),"",Výsledky!DC56)</f>
        <v>10</v>
      </c>
      <c r="Y19" s="152">
        <f>IF(ISBLANK(Výsledky!$DJ$3),"",Výsledky!DJ56)</f>
        <v>30</v>
      </c>
      <c r="Z19" s="152">
        <f>IF(ISBLANK(Výsledky!$DQ$3),"",Výsledky!DQ56)</f>
        <v>10</v>
      </c>
      <c r="AA19" s="152">
        <f>IF(ISBLANK(Výsledky!$DX$3),"",Výsledky!DX56)</f>
        <v>60</v>
      </c>
      <c r="AB19" s="152">
        <f>IF(ISBLANK(Výsledky!$EE$3),"",Výsledky!EE56)</f>
        <v>30</v>
      </c>
      <c r="AC19" s="152">
        <f>IF(ISBLANK(Výsledky!$EL$3),"",Výsledky!EL56)</f>
        <v>60</v>
      </c>
      <c r="AD19" s="152">
        <f>IF(ISBLANK(Výsledky!$ES$3),"",Výsledky!ES56)</f>
        <v>50</v>
      </c>
      <c r="AE19" s="152">
        <f>IF(ISBLANK(Výsledky!$EZ$3),"",Výsledky!EZ56)</f>
        <v>20</v>
      </c>
      <c r="AF19" s="152">
        <f>IF(ISBLANK(Výsledky!$FG$3),"",Výsledky!FG56)</f>
        <v>80</v>
      </c>
      <c r="AG19" s="152">
        <f>IF(ISBLANK(Výsledky!$FN$3),"",Výsledky!FN56)</f>
        <v>60</v>
      </c>
      <c r="AH19" s="152">
        <f>IF(ISBLANK(Výsledky!$FU$3),"",Výsledky!FU56)</f>
        <v>50</v>
      </c>
      <c r="AI19" s="152" t="str">
        <f>IF(ISBLANK(Výsledky!$GB$3),"",Výsledky!GB56)</f>
        <v>-</v>
      </c>
      <c r="AJ19" s="152">
        <f>IF(ISBLANK(Výsledky!$GI$3),"",Výsledky!GI56)</f>
        <v>0</v>
      </c>
      <c r="AK19" s="152" t="str">
        <f>IF(ISBLANK(Výsledky!$GP$3),"",Výsledky!GP56)</f>
        <v/>
      </c>
      <c r="AL19" s="152">
        <v>0</v>
      </c>
      <c r="AM19" s="152">
        <f>IF(ISBLANK(Výsledky!$HD$3),"",Výsledky!HD56)</f>
        <v>60</v>
      </c>
      <c r="AN19" s="152">
        <f>IF(ISBLANK(Výsledky!$HK$3),"",Výsledky!HK56)</f>
        <v>30</v>
      </c>
      <c r="AO19" s="152">
        <f>IF(ISBLANK(Výsledky!$HR$3),"",Výsledky!HR56)</f>
        <v>0</v>
      </c>
      <c r="AP19" s="152">
        <f>IF(ISBLANK(Výsledky!$HY$3),"",Výsledky!HY56)</f>
        <v>40</v>
      </c>
      <c r="AQ19" s="152" t="str">
        <f>IF(ISBLANK(Výsledky!$IF$3),"",Výsledky!IF56)</f>
        <v/>
      </c>
      <c r="AR19" s="152" t="str">
        <f>IF(ISBLANK(Výsledky!$IM$3),"",Výsledky!IM56)</f>
        <v/>
      </c>
      <c r="AS19" s="152" t="str">
        <f>IF(ISBLANK(Výsledky!$IT$3),"",Výsledky!IT56)</f>
        <v/>
      </c>
      <c r="AT19" s="152" t="str">
        <f>IF(ISBLANK(Výsledky!$JA$3),"",Výsledky!JA56)</f>
        <v/>
      </c>
      <c r="AU19" s="152" t="str">
        <f>IF(ISBLANK(Výsledky!$JH$3),"",Výsledky!JH56)</f>
        <v/>
      </c>
      <c r="AV19" s="152" t="str">
        <f>IF(ISBLANK(Výsledky!$JO$3),"",Výsledky!JO56)</f>
        <v/>
      </c>
      <c r="AW19" s="152" t="str">
        <f>IF(ISBLANK(Výsledky!$JV$3),"",Výsledky!JV56)</f>
        <v/>
      </c>
      <c r="AX19" s="152" t="str">
        <f>IF(ISBLANK(Výsledky!$KC$3),"",Výsledky!KC56)</f>
        <v/>
      </c>
      <c r="AY19" s="152" t="str">
        <f>IF(ISBLANK(Výsledky!$KJ$3),"",Výsledky!KJ56)</f>
        <v/>
      </c>
      <c r="AZ19" s="152" t="str">
        <f>IF(ISBLANK(Výsledky!$KQ$3),"",Výsledky!KQ56)</f>
        <v/>
      </c>
      <c r="BA19" s="152" t="str">
        <f>IF(ISBLANK(Výsledky!$KX$3),"",Výsledky!KX56)</f>
        <v/>
      </c>
      <c r="BB19" s="152" t="str">
        <f>IF(ISBLANK(Výsledky!$LE$3),"",Výsledky!LE56)</f>
        <v/>
      </c>
      <c r="BC19" s="152" t="str">
        <f>IF(ISBLANK(Výsledky!$LL$3),"",Výsledky!LL56)</f>
        <v/>
      </c>
      <c r="BD19" s="152" t="str">
        <f>IF(ISBLANK(Výsledky!$LS$3),"",Výsledky!LS56)</f>
        <v/>
      </c>
      <c r="BE19" s="152" t="str">
        <f>IF(ISBLANK(Výsledky!$LZ$3),"",Výsledky!LZ56)</f>
        <v/>
      </c>
      <c r="BF19" s="152" t="str">
        <f>IF(ISBLANK(Výsledky!$MG$3),"",Výsledky!MG56)</f>
        <v/>
      </c>
      <c r="BG19" s="152" t="str">
        <f>IF(ISBLANK(Výsledky!$MN$3),"",Výsledky!MN56)</f>
        <v/>
      </c>
      <c r="BH19" s="152" t="str">
        <f>IF(ISBLANK(Výsledky!$MU$3),"",Výsledky!MU56)</f>
        <v/>
      </c>
      <c r="BI19" s="152" t="str">
        <f>IF(ISBLANK(Výsledky!$NB$3),"",Výsledky!NB56)</f>
        <v/>
      </c>
      <c r="BJ19" s="152" t="str">
        <f>IF(ISBLANK(Výsledky!$NI$3),"",Výsledky!NI56)</f>
        <v/>
      </c>
      <c r="BK19" s="152" t="str">
        <f>IF(ISBLANK(Výsledky!$NP$3),"",Výsledky!NP56)</f>
        <v/>
      </c>
      <c r="BL19" s="152" t="str">
        <f>IF(ISBLANK(Výsledky!$NW$3),"",Výsledky!NW56)</f>
        <v/>
      </c>
      <c r="BM19" s="152" t="str">
        <f>IF(ISBLANK(Výsledky!$OD$3),"",Výsledky!OD56)</f>
        <v/>
      </c>
      <c r="BN19" s="152" t="str">
        <f>IF(ISBLANK(Výsledky!$OK$3),"",Výsledky!OK56)</f>
        <v/>
      </c>
      <c r="BO19" s="152" t="str">
        <f>IF(ISBLANK(Výsledky!$OR$3),"",Výsledky!OR56)</f>
        <v/>
      </c>
      <c r="BP19" s="152" t="str">
        <f>IF(ISBLANK(Výsledky!$OY$3),"",Výsledky!OY56)</f>
        <v/>
      </c>
      <c r="BQ19" s="152" t="str">
        <f>IF(ISBLANK(Výsledky!$PF$3),"",Výsledky!PF56)</f>
        <v/>
      </c>
      <c r="BR19" s="152" t="str">
        <f>IF(ISBLANK(Výsledky!$PM$3),"",Výsledky!PM56)</f>
        <v/>
      </c>
      <c r="BS19" s="152" t="str">
        <f>IF(ISBLANK(Výsledky!$PT$3),"",Výsledky!PT56)</f>
        <v/>
      </c>
      <c r="BT19" s="153" t="str">
        <f>IF(ISBLANK(Výsledky!$QA$3),"",Výsledky!QA56)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Tipy!A68</f>
        <v>56</v>
      </c>
      <c r="D20" s="179" t="str">
        <f>Tipy!B68</f>
        <v>Ostrovan</v>
      </c>
      <c r="E20" s="309">
        <f>SUM(F20:I20)</f>
        <v>1150</v>
      </c>
      <c r="F20" s="306">
        <f>IF(ISBLANK(Výsledky!$I$3),"-",SUM(J20:M20,O20,Q20,S20:T20,V20,X20,Z20:AA20,AC20:AE20,AG20:AI20,AK20:AM20,AP20:AR20,AT20:AU20,AW20:AX20,BA20,BC20:BD20,BF20,BH20,BJ20,BL20,BN20,BP20,BR20:BS20))</f>
        <v>810</v>
      </c>
      <c r="G20" s="151">
        <f>IF(ISBLANK(Výsledky!$AK$3),"-",SUM(N20,R20,U20,Y20,AB20,AF20,AV20,BB20,BG20,BI20,BM20,BO20,BT20))</f>
        <v>240</v>
      </c>
      <c r="H20" s="151">
        <f>IF(ISBLANK(Výsledky!$AY$3),"-",SUM(P20,W20,AJ20,AO20,AQ20,AY20))</f>
        <v>70</v>
      </c>
      <c r="I20" s="167">
        <f>IF(ISBLANK(Výsledky!$HK$3),"-",SUM(AN20,AS20,AZ20,BE20,BK20,BQ20))</f>
        <v>30</v>
      </c>
      <c r="J20" s="164">
        <f>IF(ISBLANK(Výsledky!$I$3),"",Výsledky!I74)</f>
        <v>90</v>
      </c>
      <c r="K20" s="152">
        <f>IF(ISBLANK(Výsledky!$P$3),"",Výsledky!P74)</f>
        <v>60</v>
      </c>
      <c r="L20" s="152">
        <f>IF(ISBLANK(Výsledky!$W$3),"",Výsledky!W74)</f>
        <v>10</v>
      </c>
      <c r="M20" s="152">
        <f>IF(ISBLANK(Výsledky!$AD$3),"",Výsledky!AD74)</f>
        <v>60</v>
      </c>
      <c r="N20" s="152">
        <f>IF(ISBLANK(Výsledky!$AK$3),"",Výsledky!AK74)</f>
        <v>20</v>
      </c>
      <c r="O20" s="152">
        <f>IF(ISBLANK(Výsledky!$AR$3),"",Výsledky!AR74)</f>
        <v>50</v>
      </c>
      <c r="P20" s="152">
        <f>IF(ISBLANK(Výsledky!$AY$3),"",Výsledky!AY74)</f>
        <v>20</v>
      </c>
      <c r="Q20" s="152">
        <f>IF(ISBLANK(Výsledky!$BF$3),"",Výsledky!BF74)</f>
        <v>40</v>
      </c>
      <c r="R20" s="152">
        <f>IF(ISBLANK(Výsledky!$BM$3),"",Výsledky!BM74)</f>
        <v>80</v>
      </c>
      <c r="S20" s="152">
        <f>IF(ISBLANK(Výsledky!$BT$3),"",Výsledky!BT74)</f>
        <v>30</v>
      </c>
      <c r="T20" s="152">
        <f>IF(ISBLANK(Výsledky!$CA$3),"",Výsledky!CA74)</f>
        <v>40</v>
      </c>
      <c r="U20" s="152">
        <f>IF(ISBLANK(Výsledky!$CH$3),"",Výsledky!CH74)</f>
        <v>50</v>
      </c>
      <c r="V20" s="152">
        <f>IF(ISBLANK(Výsledky!$CO$3),"",Výsledky!CO74)</f>
        <v>70</v>
      </c>
      <c r="W20" s="152">
        <f>IF(ISBLANK(Výsledky!$CV$3),"",Výsledky!CV74)</f>
        <v>50</v>
      </c>
      <c r="X20" s="152">
        <f>IF(ISBLANK(Výsledky!$DC$3),"",Výsledky!DC74)</f>
        <v>40</v>
      </c>
      <c r="Y20" s="152">
        <f>IF(ISBLANK(Výsledky!$DJ$3),"",Výsledky!DJ74)</f>
        <v>30</v>
      </c>
      <c r="Z20" s="152">
        <f>IF(ISBLANK(Výsledky!$DQ$3),"",Výsledky!DQ74)</f>
        <v>0</v>
      </c>
      <c r="AA20" s="152">
        <f>IF(ISBLANK(Výsledky!$DX$3),"",Výsledky!DX74)</f>
        <v>50</v>
      </c>
      <c r="AB20" s="152">
        <f>IF(ISBLANK(Výsledky!$EE$3),"",Výsledky!EE74)</f>
        <v>20</v>
      </c>
      <c r="AC20" s="152">
        <f>IF(ISBLANK(Výsledky!$EL$3),"",Výsledky!EL74)</f>
        <v>40</v>
      </c>
      <c r="AD20" s="152">
        <f>IF(ISBLANK(Výsledky!$ES$3),"",Výsledky!ES74)</f>
        <v>20</v>
      </c>
      <c r="AE20" s="152">
        <f>IF(ISBLANK(Výsledky!$EZ$3),"",Výsledky!EZ74)</f>
        <v>30</v>
      </c>
      <c r="AF20" s="152">
        <f>IF(ISBLANK(Výsledky!$FG$3),"",Výsledky!FG74)</f>
        <v>40</v>
      </c>
      <c r="AG20" s="152">
        <f>IF(ISBLANK(Výsledky!$FN$3),"",Výsledky!FN74)</f>
        <v>50</v>
      </c>
      <c r="AH20" s="152">
        <f>IF(ISBLANK(Výsledky!$FU$3),"",Výsledky!FU74)</f>
        <v>60</v>
      </c>
      <c r="AI20" s="152">
        <f>IF(ISBLANK(Výsledky!$GB$3),"",Výsledky!GB74)</f>
        <v>0</v>
      </c>
      <c r="AJ20" s="152" t="str">
        <f>IF(ISBLANK(Výsledky!$GI$3),"",Výsledky!GI74)</f>
        <v>-</v>
      </c>
      <c r="AK20" s="152" t="str">
        <f>IF(ISBLANK(Výsledky!$GP$3),"",Výsledky!GP74)</f>
        <v/>
      </c>
      <c r="AL20" s="152">
        <v>0</v>
      </c>
      <c r="AM20" s="152">
        <f>IF(ISBLANK(Výsledky!$HD$3),"",Výsledky!HD74)</f>
        <v>40</v>
      </c>
      <c r="AN20" s="152">
        <f>IF(ISBLANK(Výsledky!$HK$3),"",Výsledky!HK74)</f>
        <v>30</v>
      </c>
      <c r="AO20" s="152">
        <f>IF(ISBLANK(Výsledky!$HR$3),"",Výsledky!HR74)</f>
        <v>0</v>
      </c>
      <c r="AP20" s="152">
        <f>IF(ISBLANK(Výsledky!$HY$3),"",Výsledky!HY74)</f>
        <v>30</v>
      </c>
      <c r="AQ20" s="152" t="str">
        <f>IF(ISBLANK(Výsledky!$IF$3),"",Výsledky!IF74)</f>
        <v/>
      </c>
      <c r="AR20" s="152" t="str">
        <f>IF(ISBLANK(Výsledky!$IM$3),"",Výsledky!IM74)</f>
        <v/>
      </c>
      <c r="AS20" s="152" t="str">
        <f>IF(ISBLANK(Výsledky!$IT$3),"",Výsledky!IT74)</f>
        <v/>
      </c>
      <c r="AT20" s="152" t="str">
        <f>IF(ISBLANK(Výsledky!$JA$3),"",Výsledky!JA74)</f>
        <v/>
      </c>
      <c r="AU20" s="152" t="str">
        <f>IF(ISBLANK(Výsledky!$JH$3),"",Výsledky!JH74)</f>
        <v/>
      </c>
      <c r="AV20" s="152" t="str">
        <f>IF(ISBLANK(Výsledky!$JO$3),"",Výsledky!JO74)</f>
        <v/>
      </c>
      <c r="AW20" s="152" t="str">
        <f>IF(ISBLANK(Výsledky!$JV$3),"",Výsledky!JV74)</f>
        <v/>
      </c>
      <c r="AX20" s="152" t="str">
        <f>IF(ISBLANK(Výsledky!$KC$3),"",Výsledky!KC74)</f>
        <v/>
      </c>
      <c r="AY20" s="152" t="str">
        <f>IF(ISBLANK(Výsledky!$KJ$3),"",Výsledky!KJ74)</f>
        <v/>
      </c>
      <c r="AZ20" s="152" t="str">
        <f>IF(ISBLANK(Výsledky!$KQ$3),"",Výsledky!KQ74)</f>
        <v/>
      </c>
      <c r="BA20" s="152" t="str">
        <f>IF(ISBLANK(Výsledky!$KX$3),"",Výsledky!KX74)</f>
        <v/>
      </c>
      <c r="BB20" s="152" t="str">
        <f>IF(ISBLANK(Výsledky!$LE$3),"",Výsledky!LE74)</f>
        <v/>
      </c>
      <c r="BC20" s="152" t="str">
        <f>IF(ISBLANK(Výsledky!$LL$3),"",Výsledky!LL74)</f>
        <v/>
      </c>
      <c r="BD20" s="152" t="str">
        <f>IF(ISBLANK(Výsledky!$LS$3),"",Výsledky!LS74)</f>
        <v/>
      </c>
      <c r="BE20" s="152" t="str">
        <f>IF(ISBLANK(Výsledky!$LZ$3),"",Výsledky!LZ74)</f>
        <v/>
      </c>
      <c r="BF20" s="152" t="str">
        <f>IF(ISBLANK(Výsledky!$MG$3),"",Výsledky!MG74)</f>
        <v/>
      </c>
      <c r="BG20" s="152" t="str">
        <f>IF(ISBLANK(Výsledky!$MN$3),"",Výsledky!MN74)</f>
        <v/>
      </c>
      <c r="BH20" s="152" t="str">
        <f>IF(ISBLANK(Výsledky!$MU$3),"",Výsledky!MU74)</f>
        <v/>
      </c>
      <c r="BI20" s="152" t="str">
        <f>IF(ISBLANK(Výsledky!$NB$3),"",Výsledky!NB74)</f>
        <v/>
      </c>
      <c r="BJ20" s="152" t="str">
        <f>IF(ISBLANK(Výsledky!$NI$3),"",Výsledky!NI74)</f>
        <v/>
      </c>
      <c r="BK20" s="152" t="str">
        <f>IF(ISBLANK(Výsledky!$NP$3),"",Výsledky!NP74)</f>
        <v/>
      </c>
      <c r="BL20" s="152" t="str">
        <f>IF(ISBLANK(Výsledky!$NW$3),"",Výsledky!NW74)</f>
        <v/>
      </c>
      <c r="BM20" s="152" t="str">
        <f>IF(ISBLANK(Výsledky!$OD$3),"",Výsledky!OD74)</f>
        <v/>
      </c>
      <c r="BN20" s="152" t="str">
        <f>IF(ISBLANK(Výsledky!$OK$3),"",Výsledky!OK74)</f>
        <v/>
      </c>
      <c r="BO20" s="152" t="str">
        <f>IF(ISBLANK(Výsledky!$OR$3),"",Výsledky!OR74)</f>
        <v/>
      </c>
      <c r="BP20" s="152" t="str">
        <f>IF(ISBLANK(Výsledky!$OY$3),"",Výsledky!OY74)</f>
        <v/>
      </c>
      <c r="BQ20" s="152" t="str">
        <f>IF(ISBLANK(Výsledky!$PF$3),"",Výsledky!PF74)</f>
        <v/>
      </c>
      <c r="BR20" s="152" t="str">
        <f>IF(ISBLANK(Výsledky!$PM$3),"",Výsledky!PM74)</f>
        <v/>
      </c>
      <c r="BS20" s="152" t="str">
        <f>IF(ISBLANK(Výsledky!$PT$3),"",Výsledky!PT74)</f>
        <v/>
      </c>
      <c r="BT20" s="153" t="str">
        <f>IF(ISBLANK(Výsledky!$QA$3),"",Výsledky!QA74)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Tipy!A14</f>
        <v>83</v>
      </c>
      <c r="D21" s="179" t="str">
        <f>Tipy!B14</f>
        <v>boss</v>
      </c>
      <c r="E21" s="309">
        <f>SUM(F21:I21)</f>
        <v>1150</v>
      </c>
      <c r="F21" s="306">
        <f>IF(ISBLANK(Výsledky!$I$3),"-",SUM(J21:M21,O21,Q21,S21:T21,V21,X21,Z21:AA21,AC21:AE21,AG21:AI21,AK21:AM21,AP21:AR21,AT21:AU21,AW21:AX21,BA21,BC21:BD21,BF21,BH21,BJ21,BL21,BN21,BP21,BR21:BS21))</f>
        <v>810</v>
      </c>
      <c r="G21" s="151">
        <f>IF(ISBLANK(Výsledky!$AK$3),"-",SUM(N21,R21,U21,Y21,AB21,AF21,AV21,BB21,BG21,BI21,BM21,BO21,BT21))</f>
        <v>150</v>
      </c>
      <c r="H21" s="151">
        <f>IF(ISBLANK(Výsledky!$AY$3),"-",SUM(P21,W21,AJ21,AO21,AQ21,AY21))</f>
        <v>160</v>
      </c>
      <c r="I21" s="167">
        <f>IF(ISBLANK(Výsledky!$HK$3),"-",SUM(AN21,AS21,AZ21,BE21,BK21,BQ21))</f>
        <v>30</v>
      </c>
      <c r="J21" s="164">
        <f>IF(ISBLANK(Výsledky!$I$3),"",Výsledky!I20)</f>
        <v>60</v>
      </c>
      <c r="K21" s="152">
        <f>IF(ISBLANK(Výsledky!$P$3),"",Výsledky!P20)</f>
        <v>50</v>
      </c>
      <c r="L21" s="152">
        <f>IF(ISBLANK(Výsledky!$W$3),"",Výsledky!W20)</f>
        <v>10</v>
      </c>
      <c r="M21" s="152">
        <f>IF(ISBLANK(Výsledky!$AD$3),"",Výsledky!AD20)</f>
        <v>70</v>
      </c>
      <c r="N21" s="152">
        <f>IF(ISBLANK(Výsledky!$AK$3),"",Výsledky!AK20)</f>
        <v>30</v>
      </c>
      <c r="O21" s="152">
        <f>IF(ISBLANK(Výsledky!$AR$3),"",Výsledky!AR20)</f>
        <v>80</v>
      </c>
      <c r="P21" s="152">
        <f>IF(ISBLANK(Výsledky!$AY$3),"",Výsledky!AY20)</f>
        <v>80</v>
      </c>
      <c r="Q21" s="152">
        <f>IF(ISBLANK(Výsledky!$BF$3),"",Výsledky!BF20)</f>
        <v>30</v>
      </c>
      <c r="R21" s="152">
        <f>IF(ISBLANK(Výsledky!$BM$3),"",Výsledky!BM20)</f>
        <v>50</v>
      </c>
      <c r="S21" s="152">
        <f>IF(ISBLANK(Výsledky!$BT$3),"",Výsledky!BT20)</f>
        <v>30</v>
      </c>
      <c r="T21" s="152">
        <f>IF(ISBLANK(Výsledky!$CA$3),"",Výsledky!CA20)</f>
        <v>50</v>
      </c>
      <c r="U21" s="152">
        <f>IF(ISBLANK(Výsledky!$CH$3),"",Výsledky!CH20)</f>
        <v>30</v>
      </c>
      <c r="V21" s="152">
        <f>IF(ISBLANK(Výsledky!$CO$3),"",Výsledky!CO20)</f>
        <v>60</v>
      </c>
      <c r="W21" s="152">
        <f>IF(ISBLANK(Výsledky!$CV$3),"",Výsledky!CV20)</f>
        <v>80</v>
      </c>
      <c r="X21" s="152">
        <f>IF(ISBLANK(Výsledky!$DC$3),"",Výsledky!DC20)</f>
        <v>0</v>
      </c>
      <c r="Y21" s="152">
        <f>IF(ISBLANK(Výsledky!$DJ$3),"",Výsledky!DJ20)</f>
        <v>0</v>
      </c>
      <c r="Z21" s="152">
        <f>IF(ISBLANK(Výsledky!$DQ$3),"",Výsledky!DQ20)</f>
        <v>10</v>
      </c>
      <c r="AA21" s="152">
        <f>IF(ISBLANK(Výsledky!$DX$3),"",Výsledky!DX20)</f>
        <v>70</v>
      </c>
      <c r="AB21" s="152">
        <f>IF(ISBLANK(Výsledky!$EE$3),"",Výsledky!EE20)</f>
        <v>30</v>
      </c>
      <c r="AC21" s="152">
        <f>IF(ISBLANK(Výsledky!$EL$3),"",Výsledky!EL20)</f>
        <v>40</v>
      </c>
      <c r="AD21" s="152">
        <f>IF(ISBLANK(Výsledky!$ES$3),"",Výsledky!ES20)</f>
        <v>60</v>
      </c>
      <c r="AE21" s="152">
        <f>IF(ISBLANK(Výsledky!$EZ$3),"",Výsledky!EZ20)</f>
        <v>20</v>
      </c>
      <c r="AF21" s="152">
        <f>IF(ISBLANK(Výsledky!$FG$3),"",Výsledky!FG20)</f>
        <v>10</v>
      </c>
      <c r="AG21" s="152">
        <f>IF(ISBLANK(Výsledky!$FN$3),"",Výsledky!FN20)</f>
        <v>60</v>
      </c>
      <c r="AH21" s="152">
        <f>IF(ISBLANK(Výsledky!$FU$3),"",Výsledky!FU20)</f>
        <v>50</v>
      </c>
      <c r="AI21" s="152">
        <f>IF(ISBLANK(Výsledky!$GB$3),"",Výsledky!GB20)</f>
        <v>10</v>
      </c>
      <c r="AJ21" s="152">
        <f>IF(ISBLANK(Výsledky!$GI$3),"",Výsledky!GI20)</f>
        <v>0</v>
      </c>
      <c r="AK21" s="152" t="str">
        <f>IF(ISBLANK(Výsledky!$GP$3),"",Výsledky!GP20)</f>
        <v/>
      </c>
      <c r="AL21" s="152">
        <v>0</v>
      </c>
      <c r="AM21" s="152">
        <f>IF(ISBLANK(Výsledky!$HD$3),"",Výsledky!HD20)</f>
        <v>10</v>
      </c>
      <c r="AN21" s="152">
        <f>IF(ISBLANK(Výsledky!$HK$3),"",Výsledky!HK20)</f>
        <v>30</v>
      </c>
      <c r="AO21" s="152">
        <f>IF(ISBLANK(Výsledky!$HR$3),"",Výsledky!HR20)</f>
        <v>0</v>
      </c>
      <c r="AP21" s="152">
        <f>IF(ISBLANK(Výsledky!$HY$3),"",Výsledky!HY20)</f>
        <v>40</v>
      </c>
      <c r="AQ21" s="152" t="str">
        <f>IF(ISBLANK(Výsledky!$IF$3),"",Výsledky!IF20)</f>
        <v/>
      </c>
      <c r="AR21" s="152" t="str">
        <f>IF(ISBLANK(Výsledky!$IM$3),"",Výsledky!IM20)</f>
        <v/>
      </c>
      <c r="AS21" s="152" t="str">
        <f>IF(ISBLANK(Výsledky!$IT$3),"",Výsledky!IT20)</f>
        <v/>
      </c>
      <c r="AT21" s="152" t="str">
        <f>IF(ISBLANK(Výsledky!$JA$3),"",Výsledky!JA20)</f>
        <v/>
      </c>
      <c r="AU21" s="152" t="str">
        <f>IF(ISBLANK(Výsledky!$JH$3),"",Výsledky!JH20)</f>
        <v/>
      </c>
      <c r="AV21" s="152" t="str">
        <f>IF(ISBLANK(Výsledky!$JO$3),"",Výsledky!JO20)</f>
        <v/>
      </c>
      <c r="AW21" s="152" t="str">
        <f>IF(ISBLANK(Výsledky!$JV$3),"",Výsledky!JV20)</f>
        <v/>
      </c>
      <c r="AX21" s="152" t="str">
        <f>IF(ISBLANK(Výsledky!$KC$3),"",Výsledky!KC20)</f>
        <v/>
      </c>
      <c r="AY21" s="152" t="str">
        <f>IF(ISBLANK(Výsledky!$KJ$3),"",Výsledky!KJ20)</f>
        <v/>
      </c>
      <c r="AZ21" s="152" t="str">
        <f>IF(ISBLANK(Výsledky!$KQ$3),"",Výsledky!KQ20)</f>
        <v/>
      </c>
      <c r="BA21" s="152" t="str">
        <f>IF(ISBLANK(Výsledky!$KX$3),"",Výsledky!KX20)</f>
        <v/>
      </c>
      <c r="BB21" s="152" t="str">
        <f>IF(ISBLANK(Výsledky!$LE$3),"",Výsledky!LE20)</f>
        <v/>
      </c>
      <c r="BC21" s="152" t="str">
        <f>IF(ISBLANK(Výsledky!$LL$3),"",Výsledky!LL20)</f>
        <v/>
      </c>
      <c r="BD21" s="152" t="str">
        <f>IF(ISBLANK(Výsledky!$LS$3),"",Výsledky!LS20)</f>
        <v/>
      </c>
      <c r="BE21" s="152" t="str">
        <f>IF(ISBLANK(Výsledky!$LZ$3),"",Výsledky!LZ20)</f>
        <v/>
      </c>
      <c r="BF21" s="152" t="str">
        <f>IF(ISBLANK(Výsledky!$MG$3),"",Výsledky!MG20)</f>
        <v/>
      </c>
      <c r="BG21" s="152" t="str">
        <f>IF(ISBLANK(Výsledky!$MN$3),"",Výsledky!MN20)</f>
        <v/>
      </c>
      <c r="BH21" s="152" t="str">
        <f>IF(ISBLANK(Výsledky!$MU$3),"",Výsledky!MU20)</f>
        <v/>
      </c>
      <c r="BI21" s="152" t="str">
        <f>IF(ISBLANK(Výsledky!$NB$3),"",Výsledky!NB20)</f>
        <v/>
      </c>
      <c r="BJ21" s="152" t="str">
        <f>IF(ISBLANK(Výsledky!$NI$3),"",Výsledky!NI20)</f>
        <v/>
      </c>
      <c r="BK21" s="152" t="str">
        <f>IF(ISBLANK(Výsledky!$NP$3),"",Výsledky!NP20)</f>
        <v/>
      </c>
      <c r="BL21" s="152" t="str">
        <f>IF(ISBLANK(Výsledky!$NW$3),"",Výsledky!NW20)</f>
        <v/>
      </c>
      <c r="BM21" s="152" t="str">
        <f>IF(ISBLANK(Výsledky!$OD$3),"",Výsledky!OD20)</f>
        <v/>
      </c>
      <c r="BN21" s="152" t="str">
        <f>IF(ISBLANK(Výsledky!$OK$3),"",Výsledky!OK20)</f>
        <v/>
      </c>
      <c r="BO21" s="152" t="str">
        <f>IF(ISBLANK(Výsledky!$OR$3),"",Výsledky!OR20)</f>
        <v/>
      </c>
      <c r="BP21" s="152" t="str">
        <f>IF(ISBLANK(Výsledky!$OY$3),"",Výsledky!OY20)</f>
        <v/>
      </c>
      <c r="BQ21" s="152" t="str">
        <f>IF(ISBLANK(Výsledky!$PF$3),"",Výsledky!PF20)</f>
        <v/>
      </c>
      <c r="BR21" s="152" t="str">
        <f>IF(ISBLANK(Výsledky!$PM$3),"",Výsledky!PM20)</f>
        <v/>
      </c>
      <c r="BS21" s="152" t="str">
        <f>IF(ISBLANK(Výsledky!$PT$3),"",Výsledky!PT20)</f>
        <v/>
      </c>
      <c r="BT21" s="153" t="str">
        <f>IF(ISBLANK(Výsledky!$QA$3),"",Výsledky!QA20)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Tipy!A6</f>
        <v>96</v>
      </c>
      <c r="D22" s="179" t="str">
        <f>Tipy!B6</f>
        <v>30milo</v>
      </c>
      <c r="E22" s="309">
        <f>SUM(F22:I22)</f>
        <v>1150</v>
      </c>
      <c r="F22" s="306">
        <f>IF(ISBLANK(Výsledky!$I$3),"-",SUM(J22:M22,O22,Q22,S22:T22,V22,X22,Z22:AA22,AC22:AE22,AG22:AI22,AK22:AM22,AP22:AR22,AT22:AU22,AW22:AX22,BA22,BC22:BD22,BF22,BH22,BJ22,BL22,BN22,BP22,BR22:BS22))</f>
        <v>850</v>
      </c>
      <c r="G22" s="151">
        <f>IF(ISBLANK(Výsledky!$AK$3),"-",SUM(N22,R22,U22,Y22,AB22,AF22,AV22,BB22,BG22,BI22,BM22,BO22,BT22))</f>
        <v>100</v>
      </c>
      <c r="H22" s="151">
        <f>IF(ISBLANK(Výsledky!$AY$3),"-",SUM(P22,W22,AJ22,AO22,AQ22,AY22))</f>
        <v>170</v>
      </c>
      <c r="I22" s="167">
        <f>IF(ISBLANK(Výsledky!$HK$3),"-",SUM(AN22,AS22,AZ22,BE22,BK22,BQ22))</f>
        <v>30</v>
      </c>
      <c r="J22" s="164">
        <f>IF(ISBLANK(Výsledky!$I$3),"",Výsledky!I12)</f>
        <v>50</v>
      </c>
      <c r="K22" s="152">
        <f>IF(ISBLANK(Výsledky!$P$3),"",Výsledky!P12)</f>
        <v>80</v>
      </c>
      <c r="L22" s="152">
        <f>IF(ISBLANK(Výsledky!$W$3),"",Výsledky!W12)</f>
        <v>10</v>
      </c>
      <c r="M22" s="152">
        <f>IF(ISBLANK(Výsledky!$AD$3),"",Výsledky!AD12)</f>
        <v>60</v>
      </c>
      <c r="N22" s="152" t="str">
        <f>IF(ISBLANK(Výsledky!$AK$3),"",Výsledky!AK12)</f>
        <v>-</v>
      </c>
      <c r="O22" s="152">
        <f>IF(ISBLANK(Výsledky!$AR$3),"",Výsledky!AR12)</f>
        <v>80</v>
      </c>
      <c r="P22" s="152">
        <f>IF(ISBLANK(Výsledky!$AY$3),"",Výsledky!AY12)</f>
        <v>90</v>
      </c>
      <c r="Q22" s="152">
        <f>IF(ISBLANK(Výsledky!$BF$3),"",Výsledky!BF12)</f>
        <v>40</v>
      </c>
      <c r="R22" s="152">
        <f>IF(ISBLANK(Výsledky!$BM$3),"",Výsledky!BM12)</f>
        <v>20</v>
      </c>
      <c r="S22" s="152">
        <f>IF(ISBLANK(Výsledky!$BT$3),"",Výsledky!BT12)</f>
        <v>40</v>
      </c>
      <c r="T22" s="152">
        <f>IF(ISBLANK(Výsledky!$CA$3),"",Výsledky!CA12)</f>
        <v>50</v>
      </c>
      <c r="U22" s="152">
        <f>IF(ISBLANK(Výsledky!$CH$3),"",Výsledky!CH12)</f>
        <v>20</v>
      </c>
      <c r="V22" s="152">
        <f>IF(ISBLANK(Výsledky!$CO$3),"",Výsledky!CO12)</f>
        <v>50</v>
      </c>
      <c r="W22" s="152">
        <f>IF(ISBLANK(Výsledky!$CV$3),"",Výsledky!CV12)</f>
        <v>50</v>
      </c>
      <c r="X22" s="152">
        <f>IF(ISBLANK(Výsledky!$DC$3),"",Výsledky!DC12)</f>
        <v>10</v>
      </c>
      <c r="Y22" s="152">
        <f>IF(ISBLANK(Výsledky!$DJ$3),"",Výsledky!DJ12)</f>
        <v>30</v>
      </c>
      <c r="Z22" s="152">
        <f>IF(ISBLANK(Výsledky!$DQ$3),"",Výsledky!DQ12)</f>
        <v>0</v>
      </c>
      <c r="AA22" s="152">
        <f>IF(ISBLANK(Výsledky!$DX$3),"",Výsledky!DX12)</f>
        <v>50</v>
      </c>
      <c r="AB22" s="152">
        <f>IF(ISBLANK(Výsledky!$EE$3),"",Výsledky!EE12)</f>
        <v>20</v>
      </c>
      <c r="AC22" s="152">
        <f>IF(ISBLANK(Výsledky!$EL$3),"",Výsledky!EL12)</f>
        <v>40</v>
      </c>
      <c r="AD22" s="152">
        <f>IF(ISBLANK(Výsledky!$ES$3),"",Výsledky!ES12)</f>
        <v>60</v>
      </c>
      <c r="AE22" s="152">
        <f>IF(ISBLANK(Výsledky!$EZ$3),"",Výsledky!EZ12)</f>
        <v>20</v>
      </c>
      <c r="AF22" s="152">
        <f>IF(ISBLANK(Výsledky!$FG$3),"",Výsledky!FG12)</f>
        <v>10</v>
      </c>
      <c r="AG22" s="152">
        <f>IF(ISBLANK(Výsledky!$FN$3),"",Výsledky!FN12)</f>
        <v>30</v>
      </c>
      <c r="AH22" s="152">
        <f>IF(ISBLANK(Výsledky!$FU$3),"",Výsledky!FU12)</f>
        <v>90</v>
      </c>
      <c r="AI22" s="152">
        <f>IF(ISBLANK(Výsledky!$GB$3),"",Výsledky!GB12)</f>
        <v>30</v>
      </c>
      <c r="AJ22" s="152">
        <f>IF(ISBLANK(Výsledky!$GI$3),"",Výsledky!GI12)</f>
        <v>30</v>
      </c>
      <c r="AK22" s="152" t="str">
        <f>IF(ISBLANK(Výsledky!$GP$3),"",Výsledky!GP12)</f>
        <v/>
      </c>
      <c r="AL22" s="152">
        <v>0</v>
      </c>
      <c r="AM22" s="152">
        <f>IF(ISBLANK(Výsledky!$HD$3),"",Výsledky!HD12)</f>
        <v>30</v>
      </c>
      <c r="AN22" s="152">
        <f>IF(ISBLANK(Výsledky!$HK$3),"",Výsledky!HK12)</f>
        <v>30</v>
      </c>
      <c r="AO22" s="152">
        <f>IF(ISBLANK(Výsledky!$HR$3),"",Výsledky!HR12)</f>
        <v>0</v>
      </c>
      <c r="AP22" s="152">
        <f>IF(ISBLANK(Výsledky!$HY$3),"",Výsledky!HY12)</f>
        <v>30</v>
      </c>
      <c r="AQ22" s="152" t="str">
        <f>IF(ISBLANK(Výsledky!$IF$3),"",Výsledky!IF12)</f>
        <v/>
      </c>
      <c r="AR22" s="152" t="str">
        <f>IF(ISBLANK(Výsledky!$IM$3),"",Výsledky!IM12)</f>
        <v/>
      </c>
      <c r="AS22" s="152" t="str">
        <f>IF(ISBLANK(Výsledky!$IT$3),"",Výsledky!IT12)</f>
        <v/>
      </c>
      <c r="AT22" s="152" t="str">
        <f>IF(ISBLANK(Výsledky!$JA$3),"",Výsledky!JA12)</f>
        <v/>
      </c>
      <c r="AU22" s="152" t="str">
        <f>IF(ISBLANK(Výsledky!$JH$3),"",Výsledky!JH12)</f>
        <v/>
      </c>
      <c r="AV22" s="152" t="str">
        <f>IF(ISBLANK(Výsledky!$JO$3),"",Výsledky!JO12)</f>
        <v/>
      </c>
      <c r="AW22" s="152" t="str">
        <f>IF(ISBLANK(Výsledky!$JV$3),"",Výsledky!JV12)</f>
        <v/>
      </c>
      <c r="AX22" s="152" t="str">
        <f>IF(ISBLANK(Výsledky!$KC$3),"",Výsledky!KC12)</f>
        <v/>
      </c>
      <c r="AY22" s="152" t="str">
        <f>IF(ISBLANK(Výsledky!$KJ$3),"",Výsledky!KJ12)</f>
        <v/>
      </c>
      <c r="AZ22" s="152" t="str">
        <f>IF(ISBLANK(Výsledky!$KQ$3),"",Výsledky!KQ12)</f>
        <v/>
      </c>
      <c r="BA22" s="152" t="str">
        <f>IF(ISBLANK(Výsledky!$KX$3),"",Výsledky!KX12)</f>
        <v/>
      </c>
      <c r="BB22" s="152" t="str">
        <f>IF(ISBLANK(Výsledky!$LE$3),"",Výsledky!LE12)</f>
        <v/>
      </c>
      <c r="BC22" s="152" t="str">
        <f>IF(ISBLANK(Výsledky!$LL$3),"",Výsledky!LL12)</f>
        <v/>
      </c>
      <c r="BD22" s="152" t="str">
        <f>IF(ISBLANK(Výsledky!$LS$3),"",Výsledky!LS12)</f>
        <v/>
      </c>
      <c r="BE22" s="152" t="str">
        <f>IF(ISBLANK(Výsledky!$LZ$3),"",Výsledky!LZ12)</f>
        <v/>
      </c>
      <c r="BF22" s="152" t="str">
        <f>IF(ISBLANK(Výsledky!$MG$3),"",Výsledky!MG12)</f>
        <v/>
      </c>
      <c r="BG22" s="152" t="str">
        <f>IF(ISBLANK(Výsledky!$MN$3),"",Výsledky!MN12)</f>
        <v/>
      </c>
      <c r="BH22" s="152" t="str">
        <f>IF(ISBLANK(Výsledky!$MU$3),"",Výsledky!MU12)</f>
        <v/>
      </c>
      <c r="BI22" s="152" t="str">
        <f>IF(ISBLANK(Výsledky!$NB$3),"",Výsledky!NB12)</f>
        <v/>
      </c>
      <c r="BJ22" s="152" t="str">
        <f>IF(ISBLANK(Výsledky!$NI$3),"",Výsledky!NI12)</f>
        <v/>
      </c>
      <c r="BK22" s="152" t="str">
        <f>IF(ISBLANK(Výsledky!$NP$3),"",Výsledky!NP12)</f>
        <v/>
      </c>
      <c r="BL22" s="152" t="str">
        <f>IF(ISBLANK(Výsledky!$NW$3),"",Výsledky!NW12)</f>
        <v/>
      </c>
      <c r="BM22" s="152" t="str">
        <f>IF(ISBLANK(Výsledky!$OD$3),"",Výsledky!OD12)</f>
        <v/>
      </c>
      <c r="BN22" s="152" t="str">
        <f>IF(ISBLANK(Výsledky!$OK$3),"",Výsledky!OK12)</f>
        <v/>
      </c>
      <c r="BO22" s="152" t="str">
        <f>IF(ISBLANK(Výsledky!$OR$3),"",Výsledky!OR12)</f>
        <v/>
      </c>
      <c r="BP22" s="152" t="str">
        <f>IF(ISBLANK(Výsledky!$OY$3),"",Výsledky!OY12)</f>
        <v/>
      </c>
      <c r="BQ22" s="152" t="str">
        <f>IF(ISBLANK(Výsledky!$PF$3),"",Výsledky!PF12)</f>
        <v/>
      </c>
      <c r="BR22" s="152" t="str">
        <f>IF(ISBLANK(Výsledky!$PM$3),"",Výsledky!PM12)</f>
        <v/>
      </c>
      <c r="BS22" s="152" t="str">
        <f>IF(ISBLANK(Výsledky!$PT$3),"",Výsledky!PT12)</f>
        <v/>
      </c>
      <c r="BT22" s="153" t="str">
        <f>IF(ISBLANK(Výsledky!$QA$3),"",Výsledky!QA12)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Tipy!A85</f>
        <v>44</v>
      </c>
      <c r="D23" s="179" t="str">
        <f>Tipy!B85</f>
        <v>Saty7</v>
      </c>
      <c r="E23" s="309">
        <f>SUM(F23:I23)</f>
        <v>1140</v>
      </c>
      <c r="F23" s="306">
        <f>IF(ISBLANK(Výsledky!$I$3),"-",SUM(J23:M23,O23,Q23,S23:T23,V23,X23,Z23:AA23,AC23:AE23,AG23:AI23,AK23:AM23,AP23:AR23,AT23:AU23,AW23:AX23,BA23,BC23:BD23,BF23,BH23,BJ23,BL23,BN23,BP23,BR23:BS23))</f>
        <v>730</v>
      </c>
      <c r="G23" s="151">
        <f>IF(ISBLANK(Výsledky!$AK$3),"-",SUM(N23,R23,U23,Y23,AB23,AF23,AV23,BB23,BG23,BI23,BM23,BO23,BT23))</f>
        <v>240</v>
      </c>
      <c r="H23" s="151">
        <f>IF(ISBLANK(Výsledky!$AY$3),"-",SUM(P23,W23,AJ23,AO23,AQ23,AY23))</f>
        <v>120</v>
      </c>
      <c r="I23" s="167">
        <f>IF(ISBLANK(Výsledky!$HK$3),"-",SUM(AN23,AS23,AZ23,BE23,BK23,BQ23))</f>
        <v>50</v>
      </c>
      <c r="J23" s="164">
        <f>IF(ISBLANK(Výsledky!$I$3),"",Výsledky!I91)</f>
        <v>70</v>
      </c>
      <c r="K23" s="152">
        <f>IF(ISBLANK(Výsledky!$P$3),"",Výsledky!P91)</f>
        <v>20</v>
      </c>
      <c r="L23" s="152">
        <f>IF(ISBLANK(Výsledky!$W$3),"",Výsledky!W91)</f>
        <v>20</v>
      </c>
      <c r="M23" s="152">
        <f>IF(ISBLANK(Výsledky!$AD$3),"",Výsledky!AD91)</f>
        <v>30</v>
      </c>
      <c r="N23" s="152">
        <f>IF(ISBLANK(Výsledky!$AK$3),"",Výsledky!AK91)</f>
        <v>40</v>
      </c>
      <c r="O23" s="152">
        <f>IF(ISBLANK(Výsledky!$AR$3),"",Výsledky!AR91)</f>
        <v>50</v>
      </c>
      <c r="P23" s="152">
        <f>IF(ISBLANK(Výsledky!$AY$3),"",Výsledky!AY91)</f>
        <v>40</v>
      </c>
      <c r="Q23" s="152">
        <f>IF(ISBLANK(Výsledky!$BF$3),"",Výsledky!BF91)</f>
        <v>0</v>
      </c>
      <c r="R23" s="152">
        <f>IF(ISBLANK(Výsledky!$BM$3),"",Výsledky!BM91)</f>
        <v>30</v>
      </c>
      <c r="S23" s="152">
        <f>IF(ISBLANK(Výsledky!$BT$3),"",Výsledky!BT91)</f>
        <v>60</v>
      </c>
      <c r="T23" s="152">
        <f>IF(ISBLANK(Výsledky!$CA$3),"",Výsledky!CA91)</f>
        <v>50</v>
      </c>
      <c r="U23" s="152">
        <f>IF(ISBLANK(Výsledky!$CH$3),"",Výsledky!CH91)</f>
        <v>80</v>
      </c>
      <c r="V23" s="152">
        <f>IF(ISBLANK(Výsledky!$CO$3),"",Výsledky!CO91)</f>
        <v>60</v>
      </c>
      <c r="W23" s="152">
        <f>IF(ISBLANK(Výsledky!$CV$3),"",Výsledky!CV91)</f>
        <v>50</v>
      </c>
      <c r="X23" s="152">
        <f>IF(ISBLANK(Výsledky!$DC$3),"",Výsledky!DC91)</f>
        <v>0</v>
      </c>
      <c r="Y23" s="152">
        <f>IF(ISBLANK(Výsledky!$DJ$3),"",Výsledky!DJ91)</f>
        <v>30</v>
      </c>
      <c r="Z23" s="152">
        <f>IF(ISBLANK(Výsledky!$DQ$3),"",Výsledky!DQ91)</f>
        <v>10</v>
      </c>
      <c r="AA23" s="152">
        <f>IF(ISBLANK(Výsledky!$DX$3),"",Výsledky!DX91)</f>
        <v>60</v>
      </c>
      <c r="AB23" s="152">
        <f>IF(ISBLANK(Výsledky!$EE$3),"",Výsledky!EE91)</f>
        <v>30</v>
      </c>
      <c r="AC23" s="152">
        <f>IF(ISBLANK(Výsledky!$EL$3),"",Výsledky!EL91)</f>
        <v>60</v>
      </c>
      <c r="AD23" s="152">
        <f>IF(ISBLANK(Výsledky!$ES$3),"",Výsledky!ES91)</f>
        <v>70</v>
      </c>
      <c r="AE23" s="152">
        <f>IF(ISBLANK(Výsledky!$EZ$3),"",Výsledky!EZ91)</f>
        <v>20</v>
      </c>
      <c r="AF23" s="152">
        <f>IF(ISBLANK(Výsledky!$FG$3),"",Výsledky!FG91)</f>
        <v>30</v>
      </c>
      <c r="AG23" s="152">
        <f>IF(ISBLANK(Výsledky!$FN$3),"",Výsledky!FN91)</f>
        <v>50</v>
      </c>
      <c r="AH23" s="152">
        <f>IF(ISBLANK(Výsledky!$FU$3),"",Výsledky!FU91)</f>
        <v>60</v>
      </c>
      <c r="AI23" s="152">
        <f>IF(ISBLANK(Výsledky!$GB$3),"",Výsledky!GB91)</f>
        <v>10</v>
      </c>
      <c r="AJ23" s="152">
        <f>IF(ISBLANK(Výsledky!$GI$3),"",Výsledky!GI91)</f>
        <v>30</v>
      </c>
      <c r="AK23" s="152" t="str">
        <f>IF(ISBLANK(Výsledky!$GP$3),"",Výsledky!GP91)</f>
        <v/>
      </c>
      <c r="AL23" s="152">
        <v>0</v>
      </c>
      <c r="AM23" s="200">
        <f>IF(ISBLANK(Výsledky!$HD$3),"",Výsledky!HD91)</f>
        <v>0</v>
      </c>
      <c r="AN23" s="152">
        <f>IF(ISBLANK(Výsledky!$HK$3),"",Výsledky!HK91)</f>
        <v>50</v>
      </c>
      <c r="AO23" s="152">
        <f>IF(ISBLANK(Výsledky!$HR$3),"",Výsledky!HR91)</f>
        <v>0</v>
      </c>
      <c r="AP23" s="152">
        <f>IF(ISBLANK(Výsledky!$HY$3),"",Výsledky!HY91)</f>
        <v>30</v>
      </c>
      <c r="AQ23" s="152" t="str">
        <f>IF(ISBLANK(Výsledky!$IF$3),"",Výsledky!IF91)</f>
        <v/>
      </c>
      <c r="AR23" s="152" t="str">
        <f>IF(ISBLANK(Výsledky!$IM$3),"",Výsledky!IM91)</f>
        <v/>
      </c>
      <c r="AS23" s="152" t="str">
        <f>IF(ISBLANK(Výsledky!$IT$3),"",Výsledky!IT91)</f>
        <v/>
      </c>
      <c r="AT23" s="152" t="str">
        <f>IF(ISBLANK(Výsledky!$JA$3),"",Výsledky!JA91)</f>
        <v/>
      </c>
      <c r="AU23" s="152" t="str">
        <f>IF(ISBLANK(Výsledky!$JH$3),"",Výsledky!JH91)</f>
        <v/>
      </c>
      <c r="AV23" s="152" t="str">
        <f>IF(ISBLANK(Výsledky!$JO$3),"",Výsledky!JO91)</f>
        <v/>
      </c>
      <c r="AW23" s="152" t="str">
        <f>IF(ISBLANK(Výsledky!$JV$3),"",Výsledky!JV91)</f>
        <v/>
      </c>
      <c r="AX23" s="152" t="str">
        <f>IF(ISBLANK(Výsledky!$KC$3),"",Výsledky!KC91)</f>
        <v/>
      </c>
      <c r="AY23" s="152" t="str">
        <f>IF(ISBLANK(Výsledky!$KJ$3),"",Výsledky!KJ91)</f>
        <v/>
      </c>
      <c r="AZ23" s="152" t="str">
        <f>IF(ISBLANK(Výsledky!$KQ$3),"",Výsledky!KQ91)</f>
        <v/>
      </c>
      <c r="BA23" s="152" t="str">
        <f>IF(ISBLANK(Výsledky!$KX$3),"",Výsledky!KX91)</f>
        <v/>
      </c>
      <c r="BB23" s="152" t="str">
        <f>IF(ISBLANK(Výsledky!$LE$3),"",Výsledky!LE91)</f>
        <v/>
      </c>
      <c r="BC23" s="152" t="str">
        <f>IF(ISBLANK(Výsledky!$LL$3),"",Výsledky!LL91)</f>
        <v/>
      </c>
      <c r="BD23" s="152" t="str">
        <f>IF(ISBLANK(Výsledky!$LS$3),"",Výsledky!LS91)</f>
        <v/>
      </c>
      <c r="BE23" s="152" t="str">
        <f>IF(ISBLANK(Výsledky!$LZ$3),"",Výsledky!LZ91)</f>
        <v/>
      </c>
      <c r="BF23" s="152" t="str">
        <f>IF(ISBLANK(Výsledky!$MG$3),"",Výsledky!MG91)</f>
        <v/>
      </c>
      <c r="BG23" s="152" t="str">
        <f>IF(ISBLANK(Výsledky!$MN$3),"",Výsledky!MN91)</f>
        <v/>
      </c>
      <c r="BH23" s="152" t="str">
        <f>IF(ISBLANK(Výsledky!$MU$3),"",Výsledky!MU91)</f>
        <v/>
      </c>
      <c r="BI23" s="152" t="str">
        <f>IF(ISBLANK(Výsledky!$NB$3),"",Výsledky!NB91)</f>
        <v/>
      </c>
      <c r="BJ23" s="152" t="str">
        <f>IF(ISBLANK(Výsledky!$NI$3),"",Výsledky!NI91)</f>
        <v/>
      </c>
      <c r="BK23" s="152" t="str">
        <f>IF(ISBLANK(Výsledky!$NP$3),"",Výsledky!NP91)</f>
        <v/>
      </c>
      <c r="BL23" s="152" t="str">
        <f>IF(ISBLANK(Výsledky!$NW$3),"",Výsledky!NW91)</f>
        <v/>
      </c>
      <c r="BM23" s="152" t="str">
        <f>IF(ISBLANK(Výsledky!$OD$3),"",Výsledky!OD91)</f>
        <v/>
      </c>
      <c r="BN23" s="152" t="str">
        <f>IF(ISBLANK(Výsledky!$OK$3),"",Výsledky!OK91)</f>
        <v/>
      </c>
      <c r="BO23" s="152" t="str">
        <f>IF(ISBLANK(Výsledky!$OR$3),"",Výsledky!OR91)</f>
        <v/>
      </c>
      <c r="BP23" s="152" t="str">
        <f>IF(ISBLANK(Výsledky!$OY$3),"",Výsledky!OY91)</f>
        <v/>
      </c>
      <c r="BQ23" s="152" t="str">
        <f>IF(ISBLANK(Výsledky!$PF$3),"",Výsledky!PF91)</f>
        <v/>
      </c>
      <c r="BR23" s="152" t="str">
        <f>IF(ISBLANK(Výsledky!$PM$3),"",Výsledky!PM91)</f>
        <v/>
      </c>
      <c r="BS23" s="152" t="str">
        <f>IF(ISBLANK(Výsledky!$PT$3),"",Výsledky!PT91)</f>
        <v/>
      </c>
      <c r="BT23" s="153" t="str">
        <f>IF(ISBLANK(Výsledky!$QA$3),"",Výsledky!QA91)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Tipy!A71</f>
        <v>25</v>
      </c>
      <c r="D24" s="179" t="str">
        <f>Tipy!B71</f>
        <v>Patrik Gálik</v>
      </c>
      <c r="E24" s="309">
        <f>SUM(F24:I24)</f>
        <v>1130</v>
      </c>
      <c r="F24" s="306">
        <f>IF(ISBLANK(Výsledky!$I$3),"-",SUM(J24:M24,O24,Q24,S24:T24,V24,X24,Z24:AA24,AC24:AE24,AG24:AI24,AK24:AM24,AP24:AR24,AT24:AU24,AW24:AX24,BA24,BC24:BD24,BF24,BH24,BJ24,BL24,BN24,BP24,BR24:BS24))</f>
        <v>800</v>
      </c>
      <c r="G24" s="151">
        <f>IF(ISBLANK(Výsledky!$AK$3),"-",SUM(N24,R24,U24,Y24,AB24,AF24,AV24,BB24,BG24,BI24,BM24,BO24,BT24))</f>
        <v>170</v>
      </c>
      <c r="H24" s="151">
        <f>IF(ISBLANK(Výsledky!$AY$3),"-",SUM(P24,W24,AJ24,AO24,AQ24,AY24))</f>
        <v>130</v>
      </c>
      <c r="I24" s="167">
        <f>IF(ISBLANK(Výsledky!$HK$3),"-",SUM(AN24,AS24,AZ24,BE24,BK24,BQ24))</f>
        <v>30</v>
      </c>
      <c r="J24" s="164">
        <f>IF(ISBLANK(Výsledky!$I$3),"",Výsledky!I77)</f>
        <v>50</v>
      </c>
      <c r="K24" s="152">
        <f>IF(ISBLANK(Výsledky!$P$3),"",Výsledky!P77)</f>
        <v>90</v>
      </c>
      <c r="L24" s="152">
        <f>IF(ISBLANK(Výsledky!$W$3),"",Výsledky!W77)</f>
        <v>50</v>
      </c>
      <c r="M24" s="152">
        <f>IF(ISBLANK(Výsledky!$AD$3),"",Výsledky!AD77)</f>
        <v>60</v>
      </c>
      <c r="N24" s="152">
        <f>IF(ISBLANK(Výsledky!$AK$3),"",Výsledky!AK77)</f>
        <v>60</v>
      </c>
      <c r="O24" s="152">
        <f>IF(ISBLANK(Výsledky!$AR$3),"",Výsledky!AR77)</f>
        <v>50</v>
      </c>
      <c r="P24" s="152">
        <f>IF(ISBLANK(Výsledky!$AY$3),"",Výsledky!AY77)</f>
        <v>50</v>
      </c>
      <c r="Q24" s="152">
        <f>IF(ISBLANK(Výsledky!$BF$3),"",Výsledky!BF77)</f>
        <v>30</v>
      </c>
      <c r="R24" s="152">
        <f>IF(ISBLANK(Výsledky!$BM$3),"",Výsledky!BM77)</f>
        <v>50</v>
      </c>
      <c r="S24" s="152">
        <f>IF(ISBLANK(Výsledky!$BT$3),"",Výsledky!BT77)</f>
        <v>40</v>
      </c>
      <c r="T24" s="152">
        <f>IF(ISBLANK(Výsledky!$CA$3),"",Výsledky!CA77)</f>
        <v>60</v>
      </c>
      <c r="U24" s="152">
        <f>IF(ISBLANK(Výsledky!$CH$3),"",Výsledky!CH77)</f>
        <v>30</v>
      </c>
      <c r="V24" s="152">
        <f>IF(ISBLANK(Výsledky!$CO$3),"",Výsledky!CO77)</f>
        <v>40</v>
      </c>
      <c r="W24" s="152">
        <f>IF(ISBLANK(Výsledky!$CV$3),"",Výsledky!CV77)</f>
        <v>50</v>
      </c>
      <c r="X24" s="152">
        <f>IF(ISBLANK(Výsledky!$DC$3),"",Výsledky!DC77)</f>
        <v>0</v>
      </c>
      <c r="Y24" s="152">
        <f>IF(ISBLANK(Výsledky!$DJ$3),"",Výsledky!DJ77)</f>
        <v>0</v>
      </c>
      <c r="Z24" s="152">
        <f>IF(ISBLANK(Výsledky!$DQ$3),"",Výsledky!DQ77)</f>
        <v>0</v>
      </c>
      <c r="AA24" s="152">
        <f>IF(ISBLANK(Výsledky!$DX$3),"",Výsledky!DX77)</f>
        <v>60</v>
      </c>
      <c r="AB24" s="152">
        <f>IF(ISBLANK(Výsledky!$EE$3),"",Výsledky!EE77)</f>
        <v>0</v>
      </c>
      <c r="AC24" s="152">
        <f>IF(ISBLANK(Výsledky!$EL$3),"",Výsledky!EL77)</f>
        <v>30</v>
      </c>
      <c r="AD24" s="152">
        <f>IF(ISBLANK(Výsledky!$ES$3),"",Výsledky!ES77)</f>
        <v>60</v>
      </c>
      <c r="AE24" s="152">
        <f>IF(ISBLANK(Výsledky!$EZ$3),"",Výsledky!EZ77)</f>
        <v>20</v>
      </c>
      <c r="AF24" s="152">
        <f>IF(ISBLANK(Výsledky!$FG$3),"",Výsledky!FG77)</f>
        <v>30</v>
      </c>
      <c r="AG24" s="152">
        <f>IF(ISBLANK(Výsledky!$FN$3),"",Výsledky!FN77)</f>
        <v>20</v>
      </c>
      <c r="AH24" s="152">
        <f>IF(ISBLANK(Výsledky!$FU$3),"",Výsledky!FU77)</f>
        <v>50</v>
      </c>
      <c r="AI24" s="152">
        <f>IF(ISBLANK(Výsledky!$GB$3),"",Výsledky!GB77)</f>
        <v>20</v>
      </c>
      <c r="AJ24" s="152">
        <f>IF(ISBLANK(Výsledky!$GI$3),"",Výsledky!GI77)</f>
        <v>30</v>
      </c>
      <c r="AK24" s="152" t="str">
        <f>IF(ISBLANK(Výsledky!$GP$3),"",Výsledky!GP77)</f>
        <v/>
      </c>
      <c r="AL24" s="152">
        <v>0</v>
      </c>
      <c r="AM24" s="152">
        <f>IF(ISBLANK(Výsledky!$HD$3),"",Výsledky!HD77)</f>
        <v>40</v>
      </c>
      <c r="AN24" s="152">
        <f>IF(ISBLANK(Výsledky!$HK$3),"",Výsledky!HK77)</f>
        <v>30</v>
      </c>
      <c r="AO24" s="152">
        <f>IF(ISBLANK(Výsledky!$HR$3),"",Výsledky!HR77)</f>
        <v>0</v>
      </c>
      <c r="AP24" s="152">
        <f>IF(ISBLANK(Výsledky!$HY$3),"",Výsledky!HY77)</f>
        <v>30</v>
      </c>
      <c r="AQ24" s="152" t="str">
        <f>IF(ISBLANK(Výsledky!$IF$3),"",Výsledky!IF77)</f>
        <v/>
      </c>
      <c r="AR24" s="152" t="str">
        <f>IF(ISBLANK(Výsledky!$IM$3),"",Výsledky!IM77)</f>
        <v/>
      </c>
      <c r="AS24" s="152" t="str">
        <f>IF(ISBLANK(Výsledky!$IT$3),"",Výsledky!IT77)</f>
        <v/>
      </c>
      <c r="AT24" s="152" t="str">
        <f>IF(ISBLANK(Výsledky!$JA$3),"",Výsledky!JA77)</f>
        <v/>
      </c>
      <c r="AU24" s="152" t="str">
        <f>IF(ISBLANK(Výsledky!$JH$3),"",Výsledky!JH77)</f>
        <v/>
      </c>
      <c r="AV24" s="152" t="str">
        <f>IF(ISBLANK(Výsledky!$JO$3),"",Výsledky!JO77)</f>
        <v/>
      </c>
      <c r="AW24" s="152" t="str">
        <f>IF(ISBLANK(Výsledky!$JV$3),"",Výsledky!JV77)</f>
        <v/>
      </c>
      <c r="AX24" s="152" t="str">
        <f>IF(ISBLANK(Výsledky!$KC$3),"",Výsledky!KC77)</f>
        <v/>
      </c>
      <c r="AY24" s="152" t="str">
        <f>IF(ISBLANK(Výsledky!$KJ$3),"",Výsledky!KJ77)</f>
        <v/>
      </c>
      <c r="AZ24" s="152" t="str">
        <f>IF(ISBLANK(Výsledky!$KQ$3),"",Výsledky!KQ77)</f>
        <v/>
      </c>
      <c r="BA24" s="152" t="str">
        <f>IF(ISBLANK(Výsledky!$KX$3),"",Výsledky!KX77)</f>
        <v/>
      </c>
      <c r="BB24" s="152" t="str">
        <f>IF(ISBLANK(Výsledky!$LE$3),"",Výsledky!LE77)</f>
        <v/>
      </c>
      <c r="BC24" s="152" t="str">
        <f>IF(ISBLANK(Výsledky!$LL$3),"",Výsledky!LL77)</f>
        <v/>
      </c>
      <c r="BD24" s="152" t="str">
        <f>IF(ISBLANK(Výsledky!$LS$3),"",Výsledky!LS77)</f>
        <v/>
      </c>
      <c r="BE24" s="152" t="str">
        <f>IF(ISBLANK(Výsledky!$LZ$3),"",Výsledky!LZ77)</f>
        <v/>
      </c>
      <c r="BF24" s="152" t="str">
        <f>IF(ISBLANK(Výsledky!$MG$3),"",Výsledky!MG77)</f>
        <v/>
      </c>
      <c r="BG24" s="152" t="str">
        <f>IF(ISBLANK(Výsledky!$MN$3),"",Výsledky!MN77)</f>
        <v/>
      </c>
      <c r="BH24" s="152" t="str">
        <f>IF(ISBLANK(Výsledky!$MU$3),"",Výsledky!MU77)</f>
        <v/>
      </c>
      <c r="BI24" s="152" t="str">
        <f>IF(ISBLANK(Výsledky!$NB$3),"",Výsledky!NB77)</f>
        <v/>
      </c>
      <c r="BJ24" s="152" t="str">
        <f>IF(ISBLANK(Výsledky!$NI$3),"",Výsledky!NI77)</f>
        <v/>
      </c>
      <c r="BK24" s="152" t="str">
        <f>IF(ISBLANK(Výsledky!$NP$3),"",Výsledky!NP77)</f>
        <v/>
      </c>
      <c r="BL24" s="152" t="str">
        <f>IF(ISBLANK(Výsledky!$NW$3),"",Výsledky!NW77)</f>
        <v/>
      </c>
      <c r="BM24" s="152" t="str">
        <f>IF(ISBLANK(Výsledky!$OD$3),"",Výsledky!OD77)</f>
        <v/>
      </c>
      <c r="BN24" s="152" t="str">
        <f>IF(ISBLANK(Výsledky!$OK$3),"",Výsledky!OK77)</f>
        <v/>
      </c>
      <c r="BO24" s="152" t="str">
        <f>IF(ISBLANK(Výsledky!$OR$3),"",Výsledky!OR77)</f>
        <v/>
      </c>
      <c r="BP24" s="152" t="str">
        <f>IF(ISBLANK(Výsledky!$OY$3),"",Výsledky!OY77)</f>
        <v/>
      </c>
      <c r="BQ24" s="152" t="str">
        <f>IF(ISBLANK(Výsledky!$PF$3),"",Výsledky!PF77)</f>
        <v/>
      </c>
      <c r="BR24" s="152" t="str">
        <f>IF(ISBLANK(Výsledky!$PM$3),"",Výsledky!PM77)</f>
        <v/>
      </c>
      <c r="BS24" s="152" t="str">
        <f>IF(ISBLANK(Výsledky!$PT$3),"",Výsledky!PT77)</f>
        <v/>
      </c>
      <c r="BT24" s="153" t="str">
        <f>IF(ISBLANK(Výsledky!$QA$3),"",Výsledky!QA77)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Tipy!A105</f>
        <v>47</v>
      </c>
      <c r="D25" s="179" t="str">
        <f>Tipy!B105</f>
        <v>Zamči</v>
      </c>
      <c r="E25" s="309">
        <f>SUM(F25:I25)</f>
        <v>1130</v>
      </c>
      <c r="F25" s="306">
        <f>IF(ISBLANK(Výsledky!$I$3),"-",SUM(J25:M25,O25,Q25,S25:T25,V25,X25,Z25:AA25,AC25:AE25,AG25:AI25,AK25:AM25,AP25:AR25,AT25:AU25,AW25:AX25,BA25,BC25:BD25,BF25,BH25,BJ25,BL25,BN25,BP25,BR25:BS25))</f>
        <v>760</v>
      </c>
      <c r="G25" s="151">
        <f>IF(ISBLANK(Výsledky!$AK$3),"-",SUM(N25,R25,U25,Y25,AB25,AF25,AV25,BB25,BG25,BI25,BM25,BO25,BT25))</f>
        <v>190</v>
      </c>
      <c r="H25" s="151">
        <f>IF(ISBLANK(Výsledky!$AY$3),"-",SUM(P25,W25,AJ25,AO25,AQ25,AY25))</f>
        <v>160</v>
      </c>
      <c r="I25" s="167">
        <f>IF(ISBLANK(Výsledky!$HK$3),"-",SUM(AN25,AS25,AZ25,BE25,BK25,BQ25))</f>
        <v>20</v>
      </c>
      <c r="J25" s="164">
        <f>IF(ISBLANK(Výsledky!$I$3),"",Výsledky!I111)</f>
        <v>60</v>
      </c>
      <c r="K25" s="152">
        <f>IF(ISBLANK(Výsledky!$P$3),"",Výsledky!P111)</f>
        <v>80</v>
      </c>
      <c r="L25" s="152">
        <f>IF(ISBLANK(Výsledky!$W$3),"",Výsledky!W111)</f>
        <v>40</v>
      </c>
      <c r="M25" s="152">
        <f>IF(ISBLANK(Výsledky!$AD$3),"",Výsledky!AD111)</f>
        <v>20</v>
      </c>
      <c r="N25" s="152">
        <f>IF(ISBLANK(Výsledky!$AK$3),"",Výsledky!AK111)</f>
        <v>60</v>
      </c>
      <c r="O25" s="152">
        <f>IF(ISBLANK(Výsledky!$AR$3),"",Výsledky!AR111)</f>
        <v>30</v>
      </c>
      <c r="P25" s="152">
        <f>IF(ISBLANK(Výsledky!$AY$3),"",Výsledky!AY111)</f>
        <v>60</v>
      </c>
      <c r="Q25" s="152">
        <f>IF(ISBLANK(Výsledky!$BF$3),"",Výsledky!BF111)</f>
        <v>30</v>
      </c>
      <c r="R25" s="152">
        <f>IF(ISBLANK(Výsledky!$BM$3),"",Výsledky!BM111)</f>
        <v>20</v>
      </c>
      <c r="S25" s="152">
        <f>IF(ISBLANK(Výsledky!$BT$3),"",Výsledky!BT111)</f>
        <v>30</v>
      </c>
      <c r="T25" s="152">
        <f>IF(ISBLANK(Výsledky!$CA$3),"",Výsledky!CA111)</f>
        <v>50</v>
      </c>
      <c r="U25" s="152">
        <f>IF(ISBLANK(Výsledky!$CH$3),"",Výsledky!CH111)</f>
        <v>20</v>
      </c>
      <c r="V25" s="152">
        <f>IF(ISBLANK(Výsledky!$CO$3),"",Výsledky!CO111)</f>
        <v>40</v>
      </c>
      <c r="W25" s="152">
        <f>IF(ISBLANK(Výsledky!$CV$3),"",Výsledky!CV111)</f>
        <v>80</v>
      </c>
      <c r="X25" s="152">
        <f>IF(ISBLANK(Výsledky!$DC$3),"",Výsledky!DC111)</f>
        <v>0</v>
      </c>
      <c r="Y25" s="152">
        <f>IF(ISBLANK(Výsledky!$DJ$3),"",Výsledky!DJ111)</f>
        <v>40</v>
      </c>
      <c r="Z25" s="152">
        <f>IF(ISBLANK(Výsledky!$DQ$3),"",Výsledky!DQ111)</f>
        <v>10</v>
      </c>
      <c r="AA25" s="152">
        <f>IF(ISBLANK(Výsledky!$DX$3),"",Výsledky!DX111)</f>
        <v>50</v>
      </c>
      <c r="AB25" s="152" t="str">
        <f>IF(ISBLANK(Výsledky!$EE$3),"",Výsledky!EE111)</f>
        <v>-</v>
      </c>
      <c r="AC25" s="152">
        <f>IF(ISBLANK(Výsledky!$EL$3),"",Výsledky!EL111)</f>
        <v>70</v>
      </c>
      <c r="AD25" s="152">
        <f>IF(ISBLANK(Výsledky!$ES$3),"",Výsledky!ES111)</f>
        <v>50</v>
      </c>
      <c r="AE25" s="152">
        <f>IF(ISBLANK(Výsledky!$EZ$3),"",Výsledky!EZ111)</f>
        <v>20</v>
      </c>
      <c r="AF25" s="152">
        <f>IF(ISBLANK(Výsledky!$FG$3),"",Výsledky!FG111)</f>
        <v>50</v>
      </c>
      <c r="AG25" s="152">
        <f>IF(ISBLANK(Výsledky!$FN$3),"",Výsledky!FN111)</f>
        <v>30</v>
      </c>
      <c r="AH25" s="152">
        <f>IF(ISBLANK(Výsledky!$FU$3),"",Výsledky!FU111)</f>
        <v>50</v>
      </c>
      <c r="AI25" s="152">
        <f>IF(ISBLANK(Výsledky!$GB$3),"",Výsledky!GB111)</f>
        <v>40</v>
      </c>
      <c r="AJ25" s="152">
        <f>IF(ISBLANK(Výsledky!$GI$3),"",Výsledky!GI111)</f>
        <v>0</v>
      </c>
      <c r="AK25" s="152" t="str">
        <f>IF(ISBLANK(Výsledky!$GP$3),"",Výsledky!GP111)</f>
        <v/>
      </c>
      <c r="AL25" s="152">
        <v>0</v>
      </c>
      <c r="AM25" s="152">
        <f>IF(ISBLANK(Výsledky!$HD$3),"",Výsledky!HD111)</f>
        <v>30</v>
      </c>
      <c r="AN25" s="152">
        <f>IF(ISBLANK(Výsledky!$HK$3),"",Výsledky!HK111)</f>
        <v>20</v>
      </c>
      <c r="AO25" s="152">
        <f>IF(ISBLANK(Výsledky!$HR$3),"",Výsledky!HR111)</f>
        <v>20</v>
      </c>
      <c r="AP25" s="152">
        <f>IF(ISBLANK(Výsledky!$HY$3),"",Výsledky!HY111)</f>
        <v>30</v>
      </c>
      <c r="AQ25" s="152" t="str">
        <f>IF(ISBLANK(Výsledky!$IF$3),"",Výsledky!IF111)</f>
        <v/>
      </c>
      <c r="AR25" s="152" t="str">
        <f>IF(ISBLANK(Výsledky!$IM$3),"",Výsledky!IM111)</f>
        <v/>
      </c>
      <c r="AS25" s="152" t="str">
        <f>IF(ISBLANK(Výsledky!$IT$3),"",Výsledky!IT111)</f>
        <v/>
      </c>
      <c r="AT25" s="152" t="str">
        <f>IF(ISBLANK(Výsledky!$JA$3),"",Výsledky!JA111)</f>
        <v/>
      </c>
      <c r="AU25" s="152" t="str">
        <f>IF(ISBLANK(Výsledky!$JH$3),"",Výsledky!JH111)</f>
        <v/>
      </c>
      <c r="AV25" s="152" t="str">
        <f>IF(ISBLANK(Výsledky!$JO$3),"",Výsledky!JO111)</f>
        <v/>
      </c>
      <c r="AW25" s="152" t="str">
        <f>IF(ISBLANK(Výsledky!$JV$3),"",Výsledky!JV111)</f>
        <v/>
      </c>
      <c r="AX25" s="152" t="str">
        <f>IF(ISBLANK(Výsledky!$KC$3),"",Výsledky!KC111)</f>
        <v/>
      </c>
      <c r="AY25" s="152" t="str">
        <f>IF(ISBLANK(Výsledky!$KJ$3),"",Výsledky!KJ111)</f>
        <v/>
      </c>
      <c r="AZ25" s="152" t="str">
        <f>IF(ISBLANK(Výsledky!$KQ$3),"",Výsledky!KQ111)</f>
        <v/>
      </c>
      <c r="BA25" s="152" t="str">
        <f>IF(ISBLANK(Výsledky!$KX$3),"",Výsledky!KX111)</f>
        <v/>
      </c>
      <c r="BB25" s="152" t="str">
        <f>IF(ISBLANK(Výsledky!$LE$3),"",Výsledky!LE111)</f>
        <v/>
      </c>
      <c r="BC25" s="152" t="str">
        <f>IF(ISBLANK(Výsledky!$LL$3),"",Výsledky!LL111)</f>
        <v/>
      </c>
      <c r="BD25" s="152" t="str">
        <f>IF(ISBLANK(Výsledky!$LS$3),"",Výsledky!LS111)</f>
        <v/>
      </c>
      <c r="BE25" s="152" t="str">
        <f>IF(ISBLANK(Výsledky!$LZ$3),"",Výsledky!LZ111)</f>
        <v/>
      </c>
      <c r="BF25" s="152" t="str">
        <f>IF(ISBLANK(Výsledky!$MG$3),"",Výsledky!MG111)</f>
        <v/>
      </c>
      <c r="BG25" s="152" t="str">
        <f>IF(ISBLANK(Výsledky!$MN$3),"",Výsledky!MN111)</f>
        <v/>
      </c>
      <c r="BH25" s="152" t="str">
        <f>IF(ISBLANK(Výsledky!$MU$3),"",Výsledky!MU111)</f>
        <v/>
      </c>
      <c r="BI25" s="152" t="str">
        <f>IF(ISBLANK(Výsledky!$NB$3),"",Výsledky!NB111)</f>
        <v/>
      </c>
      <c r="BJ25" s="152" t="str">
        <f>IF(ISBLANK(Výsledky!$NI$3),"",Výsledky!NI111)</f>
        <v/>
      </c>
      <c r="BK25" s="152" t="str">
        <f>IF(ISBLANK(Výsledky!$NP$3),"",Výsledky!NP111)</f>
        <v/>
      </c>
      <c r="BL25" s="152" t="str">
        <f>IF(ISBLANK(Výsledky!$NW$3),"",Výsledky!NW111)</f>
        <v/>
      </c>
      <c r="BM25" s="152" t="str">
        <f>IF(ISBLANK(Výsledky!$OD$3),"",Výsledky!OD111)</f>
        <v/>
      </c>
      <c r="BN25" s="152" t="str">
        <f>IF(ISBLANK(Výsledky!$OK$3),"",Výsledky!OK111)</f>
        <v/>
      </c>
      <c r="BO25" s="152" t="str">
        <f>IF(ISBLANK(Výsledky!$OR$3),"",Výsledky!OR111)</f>
        <v/>
      </c>
      <c r="BP25" s="152" t="str">
        <f>IF(ISBLANK(Výsledky!$OY$3),"",Výsledky!OY111)</f>
        <v/>
      </c>
      <c r="BQ25" s="152" t="str">
        <f>IF(ISBLANK(Výsledky!$PF$3),"",Výsledky!PF111)</f>
        <v/>
      </c>
      <c r="BR25" s="152" t="str">
        <f>IF(ISBLANK(Výsledky!$PM$3),"",Výsledky!PM111)</f>
        <v/>
      </c>
      <c r="BS25" s="152" t="str">
        <f>IF(ISBLANK(Výsledky!$PT$3),"",Výsledky!PT111)</f>
        <v/>
      </c>
      <c r="BT25" s="153" t="str">
        <f>IF(ISBLANK(Výsledky!$QA$3),"",Výsledky!QA111)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Tipy!A19</f>
        <v>15</v>
      </c>
      <c r="D26" s="179" t="str">
        <f>Tipy!B19</f>
        <v>DieseL11</v>
      </c>
      <c r="E26" s="309">
        <f>SUM(F26:I26)</f>
        <v>1120</v>
      </c>
      <c r="F26" s="306">
        <f>IF(ISBLANK(Výsledky!$I$3),"-",SUM(J26:M26,O26,Q26,S26:T26,V26,X26,Z26:AA26,AC26:AE26,AG26:AI26,AK26:AM26,AP26:AR26,AT26:AU26,AW26:AX26,BA26,BC26:BD26,BF26,BH26,BJ26,BL26,BN26,BP26,BR26:BS26))</f>
        <v>720</v>
      </c>
      <c r="G26" s="151">
        <f>IF(ISBLANK(Výsledky!$AK$3),"-",SUM(N26,R26,U26,Y26,AB26,AF26,AV26,BB26,BG26,BI26,BM26,BO26,BT26))</f>
        <v>180</v>
      </c>
      <c r="H26" s="151">
        <f>IF(ISBLANK(Výsledky!$AY$3),"-",SUM(P26,W26,AJ26,AO26,AQ26,AY26))</f>
        <v>130</v>
      </c>
      <c r="I26" s="167">
        <f>IF(ISBLANK(Výsledky!$HK$3),"-",SUM(AN26,AS26,AZ26,BE26,BK26,BQ26))</f>
        <v>90</v>
      </c>
      <c r="J26" s="164">
        <f>IF(ISBLANK(Výsledky!$I$3),"",Výsledky!I25)</f>
        <v>30</v>
      </c>
      <c r="K26" s="152">
        <f>IF(ISBLANK(Výsledky!$P$3),"",Výsledky!P25)</f>
        <v>60</v>
      </c>
      <c r="L26" s="152">
        <f>IF(ISBLANK(Výsledky!$W$3),"",Výsledky!W25)</f>
        <v>50</v>
      </c>
      <c r="M26" s="152">
        <f>IF(ISBLANK(Výsledky!$AD$3),"",Výsledky!AD25)</f>
        <v>60</v>
      </c>
      <c r="N26" s="152">
        <f>IF(ISBLANK(Výsledky!$AK$3),"",Výsledky!AK25)</f>
        <v>20</v>
      </c>
      <c r="O26" s="152">
        <f>IF(ISBLANK(Výsledky!$AR$3),"",Výsledky!AR25)</f>
        <v>60</v>
      </c>
      <c r="P26" s="152">
        <f>IF(ISBLANK(Výsledky!$AY$3),"",Výsledky!AY25)</f>
        <v>20</v>
      </c>
      <c r="Q26" s="152">
        <f>IF(ISBLANK(Výsledky!$BF$3),"",Výsledky!BF25)</f>
        <v>0</v>
      </c>
      <c r="R26" s="152">
        <f>IF(ISBLANK(Výsledky!$BM$3),"",Výsledky!BM25)</f>
        <v>50</v>
      </c>
      <c r="S26" s="152">
        <f>IF(ISBLANK(Výsledky!$BT$3),"",Výsledky!BT25)</f>
        <v>50</v>
      </c>
      <c r="T26" s="152">
        <f>IF(ISBLANK(Výsledky!$CA$3),"",Výsledky!CA25)</f>
        <v>50</v>
      </c>
      <c r="U26" s="152">
        <f>IF(ISBLANK(Výsledky!$CH$3),"",Výsledky!CH25)</f>
        <v>0</v>
      </c>
      <c r="V26" s="152">
        <f>IF(ISBLANK(Výsledky!$CO$3),"",Výsledky!CO25)</f>
        <v>50</v>
      </c>
      <c r="W26" s="152">
        <f>IF(ISBLANK(Výsledky!$CV$3),"",Výsledky!CV25)</f>
        <v>80</v>
      </c>
      <c r="X26" s="152">
        <f>IF(ISBLANK(Výsledky!$DC$3),"",Výsledky!DC25)</f>
        <v>30</v>
      </c>
      <c r="Y26" s="152">
        <f>IF(ISBLANK(Výsledky!$DJ$3),"",Výsledky!DJ25)</f>
        <v>0</v>
      </c>
      <c r="Z26" s="152">
        <f>IF(ISBLANK(Výsledky!$DQ$3),"",Výsledky!DQ25)</f>
        <v>0</v>
      </c>
      <c r="AA26" s="152">
        <f>IF(ISBLANK(Výsledky!$DX$3),"",Výsledky!DX25)</f>
        <v>60</v>
      </c>
      <c r="AB26" s="152">
        <f>IF(ISBLANK(Výsledky!$EE$3),"",Výsledky!EE25)</f>
        <v>40</v>
      </c>
      <c r="AC26" s="152">
        <f>IF(ISBLANK(Výsledky!$EL$3),"",Výsledky!EL25)</f>
        <v>30</v>
      </c>
      <c r="AD26" s="152">
        <f>IF(ISBLANK(Výsledky!$ES$3),"",Výsledky!ES25)</f>
        <v>50</v>
      </c>
      <c r="AE26" s="152">
        <f>IF(ISBLANK(Výsledky!$EZ$3),"",Výsledky!EZ25)</f>
        <v>30</v>
      </c>
      <c r="AF26" s="152">
        <f>IF(ISBLANK(Výsledky!$FG$3),"",Výsledky!FG25)</f>
        <v>70</v>
      </c>
      <c r="AG26" s="152">
        <f>IF(ISBLANK(Výsledky!$FN$3),"",Výsledky!FN25)</f>
        <v>20</v>
      </c>
      <c r="AH26" s="152">
        <f>IF(ISBLANK(Výsledky!$FU$3),"",Výsledky!FU25)</f>
        <v>50</v>
      </c>
      <c r="AI26" s="152">
        <f>IF(ISBLANK(Výsledky!$GB$3),"",Výsledky!GB25)</f>
        <v>0</v>
      </c>
      <c r="AJ26" s="152">
        <f>IF(ISBLANK(Výsledky!$GI$3),"",Výsledky!GI25)</f>
        <v>10</v>
      </c>
      <c r="AK26" s="152" t="str">
        <f>IF(ISBLANK(Výsledky!$GP$3),"",Výsledky!GP25)</f>
        <v/>
      </c>
      <c r="AL26" s="152">
        <v>0</v>
      </c>
      <c r="AM26" s="152">
        <f>IF(ISBLANK(Výsledky!$HD$3),"",Výsledky!HD25)</f>
        <v>10</v>
      </c>
      <c r="AN26" s="152">
        <f>IF(ISBLANK(Výsledky!$HK$3),"",Výsledky!HK25)</f>
        <v>90</v>
      </c>
      <c r="AO26" s="152">
        <f>IF(ISBLANK(Výsledky!$HR$3),"",Výsledky!HR25)</f>
        <v>20</v>
      </c>
      <c r="AP26" s="152">
        <f>IF(ISBLANK(Výsledky!$HY$3),"",Výsledky!HY25)</f>
        <v>30</v>
      </c>
      <c r="AQ26" s="152" t="str">
        <f>IF(ISBLANK(Výsledky!$IF$3),"",Výsledky!IF25)</f>
        <v/>
      </c>
      <c r="AR26" s="152" t="str">
        <f>IF(ISBLANK(Výsledky!$IM$3),"",Výsledky!IM25)</f>
        <v/>
      </c>
      <c r="AS26" s="152" t="str">
        <f>IF(ISBLANK(Výsledky!$IT$3),"",Výsledky!IT25)</f>
        <v/>
      </c>
      <c r="AT26" s="152" t="str">
        <f>IF(ISBLANK(Výsledky!$JA$3),"",Výsledky!JA25)</f>
        <v/>
      </c>
      <c r="AU26" s="152" t="str">
        <f>IF(ISBLANK(Výsledky!$JH$3),"",Výsledky!JH25)</f>
        <v/>
      </c>
      <c r="AV26" s="152" t="str">
        <f>IF(ISBLANK(Výsledky!$JO$3),"",Výsledky!JO25)</f>
        <v/>
      </c>
      <c r="AW26" s="152" t="str">
        <f>IF(ISBLANK(Výsledky!$JV$3),"",Výsledky!JV25)</f>
        <v/>
      </c>
      <c r="AX26" s="152" t="str">
        <f>IF(ISBLANK(Výsledky!$KC$3),"",Výsledky!KC25)</f>
        <v/>
      </c>
      <c r="AY26" s="152" t="str">
        <f>IF(ISBLANK(Výsledky!$KJ$3),"",Výsledky!KJ25)</f>
        <v/>
      </c>
      <c r="AZ26" s="152" t="str">
        <f>IF(ISBLANK(Výsledky!$KQ$3),"",Výsledky!KQ25)</f>
        <v/>
      </c>
      <c r="BA26" s="152" t="str">
        <f>IF(ISBLANK(Výsledky!$KX$3),"",Výsledky!KX25)</f>
        <v/>
      </c>
      <c r="BB26" s="152" t="str">
        <f>IF(ISBLANK(Výsledky!$LE$3),"",Výsledky!LE25)</f>
        <v/>
      </c>
      <c r="BC26" s="152" t="str">
        <f>IF(ISBLANK(Výsledky!$LL$3),"",Výsledky!LL25)</f>
        <v/>
      </c>
      <c r="BD26" s="152" t="str">
        <f>IF(ISBLANK(Výsledky!$LS$3),"",Výsledky!LS25)</f>
        <v/>
      </c>
      <c r="BE26" s="152" t="str">
        <f>IF(ISBLANK(Výsledky!$LZ$3),"",Výsledky!LZ25)</f>
        <v/>
      </c>
      <c r="BF26" s="152" t="str">
        <f>IF(ISBLANK(Výsledky!$MG$3),"",Výsledky!MG25)</f>
        <v/>
      </c>
      <c r="BG26" s="152" t="str">
        <f>IF(ISBLANK(Výsledky!$MN$3),"",Výsledky!MN25)</f>
        <v/>
      </c>
      <c r="BH26" s="152" t="str">
        <f>IF(ISBLANK(Výsledky!$MU$3),"",Výsledky!MU25)</f>
        <v/>
      </c>
      <c r="BI26" s="152" t="str">
        <f>IF(ISBLANK(Výsledky!$NB$3),"",Výsledky!NB25)</f>
        <v/>
      </c>
      <c r="BJ26" s="152" t="str">
        <f>IF(ISBLANK(Výsledky!$NI$3),"",Výsledky!NI25)</f>
        <v/>
      </c>
      <c r="BK26" s="152" t="str">
        <f>IF(ISBLANK(Výsledky!$NP$3),"",Výsledky!NP25)</f>
        <v/>
      </c>
      <c r="BL26" s="152" t="str">
        <f>IF(ISBLANK(Výsledky!$NW$3),"",Výsledky!NW25)</f>
        <v/>
      </c>
      <c r="BM26" s="152" t="str">
        <f>IF(ISBLANK(Výsledky!$OD$3),"",Výsledky!OD25)</f>
        <v/>
      </c>
      <c r="BN26" s="152" t="str">
        <f>IF(ISBLANK(Výsledky!$OK$3),"",Výsledky!OK25)</f>
        <v/>
      </c>
      <c r="BO26" s="152" t="str">
        <f>IF(ISBLANK(Výsledky!$OR$3),"",Výsledky!OR25)</f>
        <v/>
      </c>
      <c r="BP26" s="152" t="str">
        <f>IF(ISBLANK(Výsledky!$OY$3),"",Výsledky!OY25)</f>
        <v/>
      </c>
      <c r="BQ26" s="152" t="str">
        <f>IF(ISBLANK(Výsledky!$PF$3),"",Výsledky!PF25)</f>
        <v/>
      </c>
      <c r="BR26" s="152" t="str">
        <f>IF(ISBLANK(Výsledky!$PM$3),"",Výsledky!PM25)</f>
        <v/>
      </c>
      <c r="BS26" s="152" t="str">
        <f>IF(ISBLANK(Výsledky!$PT$3),"",Výsledky!PT25)</f>
        <v/>
      </c>
      <c r="BT26" s="153" t="str">
        <f>IF(ISBLANK(Výsledky!$QA$3),"",Výsledky!QA25)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9">
        <f>SUM(F27:I27)</f>
        <v>1120</v>
      </c>
      <c r="F27" s="306">
        <f>IF(ISBLANK(Výsledky!$I$3),"-",SUM(J27:M27,O27,Q27,S27:T27,V27,X27,Z27:AA27,AC27:AE27,AG27:AI27,AK27:AM27,AP27:AR27,AT27:AU27,AW27:AX27,BA27,BC27:BD27,BF27,BH27,BJ27,BL27,BN27,BP27,BR27:BS27))</f>
        <v>710</v>
      </c>
      <c r="G27" s="151">
        <f>IF(ISBLANK(Výsledky!$AK$3),"-",SUM(N27,R27,U27,Y27,AB27,AF27,AV27,BB27,BG27,BI27,BM27,BO27,BT27))</f>
        <v>240</v>
      </c>
      <c r="H27" s="151">
        <f>IF(ISBLANK(Výsledky!$AY$3),"-",SUM(P27,W27,AJ27,AO27,AQ27,AY27))</f>
        <v>140</v>
      </c>
      <c r="I27" s="167">
        <f>IF(ISBLANK(Výsledky!$HK$3),"-",SUM(AN27,AS27,AZ27,BE27,BK27,BQ27))</f>
        <v>30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 t="str">
        <f>IF(ISBLANK(Výsledky!$GP$3),"",Výsledky!GP101)</f>
        <v/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 t="str">
        <f>IF(ISBLANK(Výsledky!$IF$3),"",Výsledky!IF101)</f>
        <v/>
      </c>
      <c r="AR27" s="152" t="str">
        <f>IF(ISBLANK(Výsledky!$IM$3),"",Výsledky!IM101)</f>
        <v/>
      </c>
      <c r="AS27" s="152" t="str">
        <f>IF(ISBLANK(Výsledky!$IT$3),"",Výsledky!IT101)</f>
        <v/>
      </c>
      <c r="AT27" s="152" t="str">
        <f>IF(ISBLANK(Výsledky!$JA$3),"",Výsledky!JA101)</f>
        <v/>
      </c>
      <c r="AU27" s="152" t="str">
        <f>IF(ISBLANK(Výsledky!$JH$3),"",Výsledky!JH101)</f>
        <v/>
      </c>
      <c r="AV27" s="152" t="str">
        <f>IF(ISBLANK(Výsledky!$JO$3),"",Výsledky!JO101)</f>
        <v/>
      </c>
      <c r="AW27" s="152" t="str">
        <f>IF(ISBLANK(Výsledky!$JV$3),"",Výsledky!JV101)</f>
        <v/>
      </c>
      <c r="AX27" s="152" t="str">
        <f>IF(ISBLANK(Výsledky!$KC$3),"",Výsledky!KC101)</f>
        <v/>
      </c>
      <c r="AY27" s="152" t="str">
        <f>IF(ISBLANK(Výsledky!$KJ$3),"",Výsledky!KJ101)</f>
        <v/>
      </c>
      <c r="AZ27" s="152" t="str">
        <f>IF(ISBLANK(Výsledky!$KQ$3),"",Výsledky!KQ101)</f>
        <v/>
      </c>
      <c r="BA27" s="152" t="str">
        <f>IF(ISBLANK(Výsledky!$KX$3),"",Výsledky!KX101)</f>
        <v/>
      </c>
      <c r="BB27" s="152" t="str">
        <f>IF(ISBLANK(Výsledky!$LE$3),"",Výsledky!LE101)</f>
        <v/>
      </c>
      <c r="BC27" s="152" t="str">
        <f>IF(ISBLANK(Výsledky!$LL$3),"",Výsledky!LL101)</f>
        <v/>
      </c>
      <c r="BD27" s="152" t="str">
        <f>IF(ISBLANK(Výsledky!$LS$3),"",Výsledky!LS101)</f>
        <v/>
      </c>
      <c r="BE27" s="152" t="str">
        <f>IF(ISBLANK(Výsledky!$LZ$3),"",Výsledky!LZ101)</f>
        <v/>
      </c>
      <c r="BF27" s="152" t="str">
        <f>IF(ISBLANK(Výsledky!$MG$3),"",Výsledky!MG101)</f>
        <v/>
      </c>
      <c r="BG27" s="152" t="str">
        <f>IF(ISBLANK(Výsledky!$MN$3),"",Výsledky!MN101)</f>
        <v/>
      </c>
      <c r="BH27" s="152" t="str">
        <f>IF(ISBLANK(Výsledky!$MU$3),"",Výsledky!MU101)</f>
        <v/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Tipy!A99</f>
        <v>94</v>
      </c>
      <c r="D28" s="179" t="str">
        <f>Tipy!B99</f>
        <v>Vladimír Marčík</v>
      </c>
      <c r="E28" s="309">
        <f>SUM(F28:I28)</f>
        <v>1120</v>
      </c>
      <c r="F28" s="306">
        <f>IF(ISBLANK(Výsledky!$I$3),"-",SUM(J28:M28,O28,Q28,S28:T28,V28,X28,Z28:AA28,AC28:AE28,AG28:AI28,AK28:AM28,AP28:AR28,AT28:AU28,AW28:AX28,BA28,BC28:BD28,BF28,BH28,BJ28,BL28,BN28,BP28,BR28:BS28))</f>
        <v>770</v>
      </c>
      <c r="G28" s="151">
        <f>IF(ISBLANK(Výsledky!$AK$3),"-",SUM(N28,R28,U28,Y28,AB28,AF28,AV28,BB28,BG28,BI28,BM28,BO28,BT28))</f>
        <v>280</v>
      </c>
      <c r="H28" s="151">
        <f>IF(ISBLANK(Výsledky!$AY$3),"-",SUM(P28,W28,AJ28,AO28,AQ28,AY28))</f>
        <v>50</v>
      </c>
      <c r="I28" s="167">
        <f>IF(ISBLANK(Výsledky!$HK$3),"-",SUM(AN28,AS28,AZ28,BE28,BK28,BQ28))</f>
        <v>20</v>
      </c>
      <c r="J28" s="164">
        <f>IF(ISBLANK(Výsledky!$I$3),"",Výsledky!I105)</f>
        <v>60</v>
      </c>
      <c r="K28" s="152">
        <f>IF(ISBLANK(Výsledky!$P$3),"",Výsledky!P105)</f>
        <v>20</v>
      </c>
      <c r="L28" s="152">
        <f>IF(ISBLANK(Výsledky!$W$3),"",Výsledky!W105)</f>
        <v>50</v>
      </c>
      <c r="M28" s="152">
        <f>IF(ISBLANK(Výsledky!$AD$3),"",Výsledky!AD105)</f>
        <v>50</v>
      </c>
      <c r="N28" s="152">
        <f>IF(ISBLANK(Výsledky!$AK$3),"",Výsledky!AK105)</f>
        <v>30</v>
      </c>
      <c r="O28" s="152">
        <f>IF(ISBLANK(Výsledky!$AR$3),"",Výsledky!AR105)</f>
        <v>60</v>
      </c>
      <c r="P28" s="152">
        <f>IF(ISBLANK(Výsledky!$AY$3),"",Výsledky!AY105)</f>
        <v>50</v>
      </c>
      <c r="Q28" s="152">
        <f>IF(ISBLANK(Výsledky!$BF$3),"",Výsledky!BF105)</f>
        <v>30</v>
      </c>
      <c r="R28" s="152">
        <f>IF(ISBLANK(Výsledky!$BM$3),"",Výsledky!BM105)</f>
        <v>50</v>
      </c>
      <c r="S28" s="152">
        <f>IF(ISBLANK(Výsledky!$BT$3),"",Výsledky!BT105)</f>
        <v>40</v>
      </c>
      <c r="T28" s="152">
        <f>IF(ISBLANK(Výsledky!$CA$3),"",Výsledky!CA105)</f>
        <v>50</v>
      </c>
      <c r="U28" s="152">
        <f>IF(ISBLANK(Výsledky!$CH$3),"",Výsledky!CH105)</f>
        <v>50</v>
      </c>
      <c r="V28" s="152">
        <f>IF(ISBLANK(Výsledky!$CO$3),"",Výsledky!CO105)</f>
        <v>60</v>
      </c>
      <c r="W28" s="152" t="str">
        <f>IF(ISBLANK(Výsledky!$CV$3),"",Výsledky!CV105)</f>
        <v>-</v>
      </c>
      <c r="X28" s="152">
        <f>IF(ISBLANK(Výsledky!$DC$3),"",Výsledky!DC105)</f>
        <v>10</v>
      </c>
      <c r="Y28" s="152">
        <f>IF(ISBLANK(Výsledky!$DJ$3),"",Výsledky!DJ105)</f>
        <v>30</v>
      </c>
      <c r="Z28" s="152" t="str">
        <f>IF(ISBLANK(Výsledky!$DQ$3),"",Výsledky!DQ105)</f>
        <v>-</v>
      </c>
      <c r="AA28" s="152">
        <f>IF(ISBLANK(Výsledky!$DX$3),"",Výsledky!DX105)</f>
        <v>60</v>
      </c>
      <c r="AB28" s="152">
        <f>IF(ISBLANK(Výsledky!$EE$3),"",Výsledky!EE105)</f>
        <v>40</v>
      </c>
      <c r="AC28" s="152">
        <f>IF(ISBLANK(Výsledky!$EL$3),"",Výsledky!EL105)</f>
        <v>20</v>
      </c>
      <c r="AD28" s="152">
        <f>IF(ISBLANK(Výsledky!$ES$3),"",Výsledky!ES105)</f>
        <v>60</v>
      </c>
      <c r="AE28" s="152">
        <f>IF(ISBLANK(Výsledky!$EZ$3),"",Výsledky!EZ105)</f>
        <v>20</v>
      </c>
      <c r="AF28" s="152">
        <f>IF(ISBLANK(Výsledky!$FG$3),"",Výsledky!FG105)</f>
        <v>80</v>
      </c>
      <c r="AG28" s="152">
        <f>IF(ISBLANK(Výsledky!$FN$3),"",Výsledky!FN105)</f>
        <v>50</v>
      </c>
      <c r="AH28" s="152">
        <f>IF(ISBLANK(Výsledky!$FU$3),"",Výsledky!FU105)</f>
        <v>60</v>
      </c>
      <c r="AI28" s="152">
        <f>IF(ISBLANK(Výsledky!$GB$3),"",Výsledky!GB105)</f>
        <v>10</v>
      </c>
      <c r="AJ28" s="152">
        <f>IF(ISBLANK(Výsledky!$GI$3),"",Výsledky!GI105)</f>
        <v>0</v>
      </c>
      <c r="AK28" s="152" t="str">
        <f>IF(ISBLANK(Výsledky!$GP$3),"",Výsledky!GP105)</f>
        <v/>
      </c>
      <c r="AL28" s="152">
        <v>0</v>
      </c>
      <c r="AM28" s="152">
        <f>IF(ISBLANK(Výsledky!$HD$3),"",Výsledky!HD105)</f>
        <v>30</v>
      </c>
      <c r="AN28" s="152">
        <f>IF(ISBLANK(Výsledky!$HK$3),"",Výsledky!HK105)</f>
        <v>20</v>
      </c>
      <c r="AO28" s="152">
        <f>IF(ISBLANK(Výsledky!$HR$3),"",Výsledky!HR105)</f>
        <v>0</v>
      </c>
      <c r="AP28" s="152">
        <f>IF(ISBLANK(Výsledky!$HY$3),"",Výsledky!HY105)</f>
        <v>30</v>
      </c>
      <c r="AQ28" s="152" t="str">
        <f>IF(ISBLANK(Výsledky!$IF$3),"",Výsledky!IF105)</f>
        <v/>
      </c>
      <c r="AR28" s="152" t="str">
        <f>IF(ISBLANK(Výsledky!$IM$3),"",Výsledky!IM105)</f>
        <v/>
      </c>
      <c r="AS28" s="152" t="str">
        <f>IF(ISBLANK(Výsledky!$IT$3),"",Výsledky!IT105)</f>
        <v/>
      </c>
      <c r="AT28" s="152" t="str">
        <f>IF(ISBLANK(Výsledky!$JA$3),"",Výsledky!JA105)</f>
        <v/>
      </c>
      <c r="AU28" s="152" t="str">
        <f>IF(ISBLANK(Výsledky!$JH$3),"",Výsledky!JH105)</f>
        <v/>
      </c>
      <c r="AV28" s="152" t="str">
        <f>IF(ISBLANK(Výsledky!$JO$3),"",Výsledky!JO105)</f>
        <v/>
      </c>
      <c r="AW28" s="152" t="str">
        <f>IF(ISBLANK(Výsledky!$JV$3),"",Výsledky!JV105)</f>
        <v/>
      </c>
      <c r="AX28" s="152" t="str">
        <f>IF(ISBLANK(Výsledky!$KC$3),"",Výsledky!KC105)</f>
        <v/>
      </c>
      <c r="AY28" s="152" t="str">
        <f>IF(ISBLANK(Výsledky!$KJ$3),"",Výsledky!KJ105)</f>
        <v/>
      </c>
      <c r="AZ28" s="152" t="str">
        <f>IF(ISBLANK(Výsledky!$KQ$3),"",Výsledky!KQ105)</f>
        <v/>
      </c>
      <c r="BA28" s="152" t="str">
        <f>IF(ISBLANK(Výsledky!$KX$3),"",Výsledky!KX105)</f>
        <v/>
      </c>
      <c r="BB28" s="152" t="str">
        <f>IF(ISBLANK(Výsledky!$LE$3),"",Výsledky!LE105)</f>
        <v/>
      </c>
      <c r="BC28" s="152" t="str">
        <f>IF(ISBLANK(Výsledky!$LL$3),"",Výsledky!LL105)</f>
        <v/>
      </c>
      <c r="BD28" s="152" t="str">
        <f>IF(ISBLANK(Výsledky!$LS$3),"",Výsledky!LS105)</f>
        <v/>
      </c>
      <c r="BE28" s="152" t="str">
        <f>IF(ISBLANK(Výsledky!$LZ$3),"",Výsledky!LZ105)</f>
        <v/>
      </c>
      <c r="BF28" s="152" t="str">
        <f>IF(ISBLANK(Výsledky!$MG$3),"",Výsledky!MG105)</f>
        <v/>
      </c>
      <c r="BG28" s="152" t="str">
        <f>IF(ISBLANK(Výsledky!$MN$3),"",Výsledky!MN105)</f>
        <v/>
      </c>
      <c r="BH28" s="152" t="str">
        <f>IF(ISBLANK(Výsledky!$MU$3),"",Výsledky!MU105)</f>
        <v/>
      </c>
      <c r="BI28" s="152" t="str">
        <f>IF(ISBLANK(Výsledky!$NB$3),"",Výsledky!NB105)</f>
        <v/>
      </c>
      <c r="BJ28" s="152" t="str">
        <f>IF(ISBLANK(Výsledky!$NI$3),"",Výsledky!NI105)</f>
        <v/>
      </c>
      <c r="BK28" s="152" t="str">
        <f>IF(ISBLANK(Výsledky!$NP$3),"",Výsledky!NP105)</f>
        <v/>
      </c>
      <c r="BL28" s="152" t="str">
        <f>IF(ISBLANK(Výsledky!$NW$3),"",Výsledky!NW105)</f>
        <v/>
      </c>
      <c r="BM28" s="152" t="str">
        <f>IF(ISBLANK(Výsledky!$OD$3),"",Výsledky!OD105)</f>
        <v/>
      </c>
      <c r="BN28" s="152" t="str">
        <f>IF(ISBLANK(Výsledky!$OK$3),"",Výsledky!OK105)</f>
        <v/>
      </c>
      <c r="BO28" s="152" t="str">
        <f>IF(ISBLANK(Výsledky!$OR$3),"",Výsledky!OR105)</f>
        <v/>
      </c>
      <c r="BP28" s="152" t="str">
        <f>IF(ISBLANK(Výsledky!$OY$3),"",Výsledky!OY105)</f>
        <v/>
      </c>
      <c r="BQ28" s="152" t="str">
        <f>IF(ISBLANK(Výsledky!$PF$3),"",Výsledky!PF105)</f>
        <v/>
      </c>
      <c r="BR28" s="152" t="str">
        <f>IF(ISBLANK(Výsledky!$PM$3),"",Výsledky!PM105)</f>
        <v/>
      </c>
      <c r="BS28" s="152" t="str">
        <f>IF(ISBLANK(Výsledky!$PT$3),"",Výsledky!PT105)</f>
        <v/>
      </c>
      <c r="BT28" s="153" t="str">
        <f>IF(ISBLANK(Výsledky!$QA$3),"",Výsledky!QA105)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Tipy!A25</f>
        <v>38</v>
      </c>
      <c r="D29" s="179" t="str">
        <f>Tipy!B25</f>
        <v>Feri</v>
      </c>
      <c r="E29" s="309">
        <f>SUM(F29:I29)</f>
        <v>1100</v>
      </c>
      <c r="F29" s="306">
        <f>IF(ISBLANK(Výsledky!$I$3),"-",SUM(J29:M29,O29,Q29,S29:T29,V29,X29,Z29:AA29,AC29:AE29,AG29:AI29,AK29:AM29,AP29:AR29,AT29:AU29,AW29:AX29,BA29,BC29:BD29,BF29,BH29,BJ29,BL29,BN29,BP29,BR29:BS29))</f>
        <v>610</v>
      </c>
      <c r="G29" s="151">
        <f>IF(ISBLANK(Výsledky!$AK$3),"-",SUM(N29,R29,U29,Y29,AB29,AF29,AV29,BB29,BG29,BI29,BM29,BO29,BT29))</f>
        <v>310</v>
      </c>
      <c r="H29" s="151">
        <f>IF(ISBLANK(Výsledky!$AY$3),"-",SUM(P29,W29,AJ29,AO29,AQ29,AY29))</f>
        <v>150</v>
      </c>
      <c r="I29" s="167">
        <f>IF(ISBLANK(Výsledky!$HK$3),"-",SUM(AN29,AS29,AZ29,BE29,BK29,BQ29))</f>
        <v>30</v>
      </c>
      <c r="J29" s="164" t="str">
        <f>IF(ISBLANK(Výsledky!$I$3),"",Výsledky!I31)</f>
        <v>-</v>
      </c>
      <c r="K29" s="152" t="str">
        <f>IF(ISBLANK(Výsledky!$P$3),"",Výsledky!P31)</f>
        <v>-</v>
      </c>
      <c r="L29" s="152">
        <f>IF(ISBLANK(Výsledky!$W$3),"",Výsledky!W31)</f>
        <v>40</v>
      </c>
      <c r="M29" s="152">
        <f>IF(ISBLANK(Výsledky!$AD$3),"",Výsledky!AD31)</f>
        <v>50</v>
      </c>
      <c r="N29" s="152">
        <f>IF(ISBLANK(Výsledky!$AK$3),"",Výsledky!AK31)</f>
        <v>60</v>
      </c>
      <c r="O29" s="152">
        <f>IF(ISBLANK(Výsledky!$AR$3),"",Výsledky!AR31)</f>
        <v>50</v>
      </c>
      <c r="P29" s="152">
        <f>IF(ISBLANK(Výsledky!$AY$3),"",Výsledky!AY31)</f>
        <v>40</v>
      </c>
      <c r="Q29" s="152">
        <f>IF(ISBLANK(Výsledky!$BF$3),"",Výsledky!BF31)</f>
        <v>0</v>
      </c>
      <c r="R29" s="152">
        <f>IF(ISBLANK(Výsledky!$BM$3),"",Výsledky!BM31)</f>
        <v>50</v>
      </c>
      <c r="S29" s="152">
        <f>IF(ISBLANK(Výsledky!$BT$3),"",Výsledky!BT31)</f>
        <v>30</v>
      </c>
      <c r="T29" s="152">
        <f>IF(ISBLANK(Výsledky!$CA$3),"",Výsledky!CA31)</f>
        <v>50</v>
      </c>
      <c r="U29" s="152">
        <f>IF(ISBLANK(Výsledky!$CH$3),"",Výsledky!CH31)</f>
        <v>50</v>
      </c>
      <c r="V29" s="152">
        <f>IF(ISBLANK(Výsledky!$CO$3),"",Výsledky!CO31)</f>
        <v>60</v>
      </c>
      <c r="W29" s="152">
        <f>IF(ISBLANK(Výsledky!$CV$3),"",Výsledky!CV31)</f>
        <v>70</v>
      </c>
      <c r="X29" s="152">
        <f>IF(ISBLANK(Výsledky!$DC$3),"",Výsledky!DC31)</f>
        <v>10</v>
      </c>
      <c r="Y29" s="152">
        <f>IF(ISBLANK(Výsledky!$DJ$3),"",Výsledky!DJ31)</f>
        <v>40</v>
      </c>
      <c r="Z29" s="152">
        <f>IF(ISBLANK(Výsledky!$DQ$3),"",Výsledky!DQ31)</f>
        <v>10</v>
      </c>
      <c r="AA29" s="152">
        <f>IF(ISBLANK(Výsledky!$DX$3),"",Výsledky!DX31)</f>
        <v>60</v>
      </c>
      <c r="AB29" s="152">
        <f>IF(ISBLANK(Výsledky!$EE$3),"",Výsledky!EE31)</f>
        <v>30</v>
      </c>
      <c r="AC29" s="152">
        <f>IF(ISBLANK(Výsledky!$EL$3),"",Výsledky!EL31)</f>
        <v>30</v>
      </c>
      <c r="AD29" s="152">
        <f>IF(ISBLANK(Výsledky!$ES$3),"",Výsledky!ES31)</f>
        <v>20</v>
      </c>
      <c r="AE29" s="152">
        <f>IF(ISBLANK(Výsledky!$EZ$3),"",Výsledky!EZ31)</f>
        <v>20</v>
      </c>
      <c r="AF29" s="152">
        <f>IF(ISBLANK(Výsledky!$FG$3),"",Výsledky!FG31)</f>
        <v>80</v>
      </c>
      <c r="AG29" s="152">
        <f>IF(ISBLANK(Výsledky!$FN$3),"",Výsledky!FN31)</f>
        <v>50</v>
      </c>
      <c r="AH29" s="152">
        <f>IF(ISBLANK(Výsledky!$FU$3),"",Výsledky!FU31)</f>
        <v>50</v>
      </c>
      <c r="AI29" s="152" t="str">
        <f>IF(ISBLANK(Výsledky!$GB$3),"",Výsledky!GB31)</f>
        <v>-</v>
      </c>
      <c r="AJ29" s="152">
        <f>IF(ISBLANK(Výsledky!$GI$3),"",Výsledky!GI31)</f>
        <v>40</v>
      </c>
      <c r="AK29" s="152" t="str">
        <f>IF(ISBLANK(Výsledky!$GP$3),"",Výsledky!GP31)</f>
        <v/>
      </c>
      <c r="AL29" s="152">
        <v>0</v>
      </c>
      <c r="AM29" s="152">
        <f>IF(ISBLANK(Výsledky!$HD$3),"",Výsledky!HD31)</f>
        <v>50</v>
      </c>
      <c r="AN29" s="152">
        <f>IF(ISBLANK(Výsledky!$HK$3),"",Výsledky!HK31)</f>
        <v>30</v>
      </c>
      <c r="AO29" s="152">
        <f>IF(ISBLANK(Výsledky!$HR$3),"",Výsledky!HR31)</f>
        <v>0</v>
      </c>
      <c r="AP29" s="152">
        <f>IF(ISBLANK(Výsledky!$HY$3),"",Výsledky!HY31)</f>
        <v>30</v>
      </c>
      <c r="AQ29" s="152" t="str">
        <f>IF(ISBLANK(Výsledky!$IF$3),"",Výsledky!IF31)</f>
        <v/>
      </c>
      <c r="AR29" s="152" t="str">
        <f>IF(ISBLANK(Výsledky!$IM$3),"",Výsledky!IM31)</f>
        <v/>
      </c>
      <c r="AS29" s="152" t="str">
        <f>IF(ISBLANK(Výsledky!$IT$3),"",Výsledky!IT31)</f>
        <v/>
      </c>
      <c r="AT29" s="152" t="str">
        <f>IF(ISBLANK(Výsledky!$JA$3),"",Výsledky!JA31)</f>
        <v/>
      </c>
      <c r="AU29" s="152" t="str">
        <f>IF(ISBLANK(Výsledky!$JH$3),"",Výsledky!JH31)</f>
        <v/>
      </c>
      <c r="AV29" s="152" t="str">
        <f>IF(ISBLANK(Výsledky!$JO$3),"",Výsledky!JO31)</f>
        <v/>
      </c>
      <c r="AW29" s="152" t="str">
        <f>IF(ISBLANK(Výsledky!$JV$3),"",Výsledky!JV31)</f>
        <v/>
      </c>
      <c r="AX29" s="152" t="str">
        <f>IF(ISBLANK(Výsledky!$KC$3),"",Výsledky!KC31)</f>
        <v/>
      </c>
      <c r="AY29" s="152" t="str">
        <f>IF(ISBLANK(Výsledky!$KJ$3),"",Výsledky!KJ31)</f>
        <v/>
      </c>
      <c r="AZ29" s="152" t="str">
        <f>IF(ISBLANK(Výsledky!$KQ$3),"",Výsledky!KQ31)</f>
        <v/>
      </c>
      <c r="BA29" s="152" t="str">
        <f>IF(ISBLANK(Výsledky!$KX$3),"",Výsledky!KX31)</f>
        <v/>
      </c>
      <c r="BB29" s="152" t="str">
        <f>IF(ISBLANK(Výsledky!$LE$3),"",Výsledky!LE31)</f>
        <v/>
      </c>
      <c r="BC29" s="152" t="str">
        <f>IF(ISBLANK(Výsledky!$LL$3),"",Výsledky!LL31)</f>
        <v/>
      </c>
      <c r="BD29" s="152" t="str">
        <f>IF(ISBLANK(Výsledky!$LS$3),"",Výsledky!LS31)</f>
        <v/>
      </c>
      <c r="BE29" s="152" t="str">
        <f>IF(ISBLANK(Výsledky!$LZ$3),"",Výsledky!LZ31)</f>
        <v/>
      </c>
      <c r="BF29" s="152" t="str">
        <f>IF(ISBLANK(Výsledky!$MG$3),"",Výsledky!MG31)</f>
        <v/>
      </c>
      <c r="BG29" s="152" t="str">
        <f>IF(ISBLANK(Výsledky!$MN$3),"",Výsledky!MN31)</f>
        <v/>
      </c>
      <c r="BH29" s="152" t="str">
        <f>IF(ISBLANK(Výsledky!$MU$3),"",Výsledky!MU31)</f>
        <v/>
      </c>
      <c r="BI29" s="152" t="str">
        <f>IF(ISBLANK(Výsledky!$NB$3),"",Výsledky!NB31)</f>
        <v/>
      </c>
      <c r="BJ29" s="152" t="str">
        <f>IF(ISBLANK(Výsledky!$NI$3),"",Výsledky!NI31)</f>
        <v/>
      </c>
      <c r="BK29" s="152" t="str">
        <f>IF(ISBLANK(Výsledky!$NP$3),"",Výsledky!NP31)</f>
        <v/>
      </c>
      <c r="BL29" s="152" t="str">
        <f>IF(ISBLANK(Výsledky!$NW$3),"",Výsledky!NW31)</f>
        <v/>
      </c>
      <c r="BM29" s="152" t="str">
        <f>IF(ISBLANK(Výsledky!$OD$3),"",Výsledky!OD31)</f>
        <v/>
      </c>
      <c r="BN29" s="152" t="str">
        <f>IF(ISBLANK(Výsledky!$OK$3),"",Výsledky!OK31)</f>
        <v/>
      </c>
      <c r="BO29" s="152" t="str">
        <f>IF(ISBLANK(Výsledky!$OR$3),"",Výsledky!OR31)</f>
        <v/>
      </c>
      <c r="BP29" s="152" t="str">
        <f>IF(ISBLANK(Výsledky!$OY$3),"",Výsledky!OY31)</f>
        <v/>
      </c>
      <c r="BQ29" s="152" t="str">
        <f>IF(ISBLANK(Výsledky!$PF$3),"",Výsledky!PF31)</f>
        <v/>
      </c>
      <c r="BR29" s="152" t="str">
        <f>IF(ISBLANK(Výsledky!$PM$3),"",Výsledky!PM31)</f>
        <v/>
      </c>
      <c r="BS29" s="152" t="str">
        <f>IF(ISBLANK(Výsledky!$PT$3),"",Výsledky!PT31)</f>
        <v/>
      </c>
      <c r="BT29" s="153" t="str">
        <f>IF(ISBLANK(Výsledky!$QA$3),"",Výsledky!QA31)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Tipy!A78</f>
        <v>50</v>
      </c>
      <c r="D30" s="179" t="str">
        <f>Tipy!B78</f>
        <v>Pikain</v>
      </c>
      <c r="E30" s="309">
        <f>SUM(F30:I30)</f>
        <v>1100</v>
      </c>
      <c r="F30" s="306">
        <f>IF(ISBLANK(Výsledky!$I$3),"-",SUM(J30:M30,O30,Q30,S30:T30,V30,X30,Z30:AA30,AC30:AE30,AG30:AI30,AK30:AM30,AP30:AR30,AT30:AU30,AW30:AX30,BA30,BC30:BD30,BF30,BH30,BJ30,BL30,BN30,BP30,BR30:BS30))</f>
        <v>770</v>
      </c>
      <c r="G30" s="151">
        <f>IF(ISBLANK(Výsledky!$AK$3),"-",SUM(N30,R30,U30,Y30,AB30,AF30,AV30,BB30,BG30,BI30,BM30,BO30,BT30))</f>
        <v>210</v>
      </c>
      <c r="H30" s="151">
        <f>IF(ISBLANK(Výsledky!$AY$3),"-",SUM(P30,W30,AJ30,AO30,AQ30,AY30))</f>
        <v>100</v>
      </c>
      <c r="I30" s="167">
        <f>IF(ISBLANK(Výsledky!$HK$3),"-",SUM(AN30,AS30,AZ30,BE30,BK30,BQ30))</f>
        <v>20</v>
      </c>
      <c r="J30" s="164">
        <f>IF(ISBLANK(Výsledky!$I$3),"",Výsledky!I84)</f>
        <v>80</v>
      </c>
      <c r="K30" s="152">
        <f>IF(ISBLANK(Výsledky!$P$3),"",Výsledky!P84)</f>
        <v>60</v>
      </c>
      <c r="L30" s="152">
        <f>IF(ISBLANK(Výsledky!$W$3),"",Výsledky!W84)</f>
        <v>30</v>
      </c>
      <c r="M30" s="152">
        <f>IF(ISBLANK(Výsledky!$AD$3),"",Výsledky!AD84)</f>
        <v>60</v>
      </c>
      <c r="N30" s="152">
        <f>IF(ISBLANK(Výsledky!$AK$3),"",Výsledky!AK84)</f>
        <v>30</v>
      </c>
      <c r="O30" s="152">
        <f>IF(ISBLANK(Výsledky!$AR$3),"",Výsledky!AR84)</f>
        <v>60</v>
      </c>
      <c r="P30" s="152">
        <f>IF(ISBLANK(Výsledky!$AY$3),"",Výsledky!AY84)</f>
        <v>30</v>
      </c>
      <c r="Q30" s="152">
        <f>IF(ISBLANK(Výsledky!$BF$3),"",Výsledky!BF84)</f>
        <v>40</v>
      </c>
      <c r="R30" s="152">
        <f>IF(ISBLANK(Výsledky!$BM$3),"",Výsledky!BM84)</f>
        <v>0</v>
      </c>
      <c r="S30" s="152">
        <f>IF(ISBLANK(Výsledky!$BT$3),"",Výsledky!BT84)</f>
        <v>40</v>
      </c>
      <c r="T30" s="152">
        <f>IF(ISBLANK(Výsledky!$CA$3),"",Výsledky!CA84)</f>
        <v>50</v>
      </c>
      <c r="U30" s="152">
        <f>IF(ISBLANK(Výsledky!$CH$3),"",Výsledky!CH84)</f>
        <v>40</v>
      </c>
      <c r="V30" s="152">
        <f>IF(ISBLANK(Výsledky!$CO$3),"",Výsledky!CO84)</f>
        <v>50</v>
      </c>
      <c r="W30" s="152">
        <f>IF(ISBLANK(Výsledky!$CV$3),"",Výsledky!CV84)</f>
        <v>30</v>
      </c>
      <c r="X30" s="152">
        <f>IF(ISBLANK(Výsledky!$DC$3),"",Výsledky!DC84)</f>
        <v>0</v>
      </c>
      <c r="Y30" s="152">
        <f>IF(ISBLANK(Výsledky!$DJ$3),"",Výsledky!DJ84)</f>
        <v>40</v>
      </c>
      <c r="Z30" s="152">
        <f>IF(ISBLANK(Výsledky!$DQ$3),"",Výsledky!DQ84)</f>
        <v>10</v>
      </c>
      <c r="AA30" s="152">
        <f>IF(ISBLANK(Výsledky!$DX$3),"",Výsledky!DX84)</f>
        <v>50</v>
      </c>
      <c r="AB30" s="152">
        <f>IF(ISBLANK(Výsledky!$EE$3),"",Výsledky!EE84)</f>
        <v>60</v>
      </c>
      <c r="AC30" s="152">
        <f>IF(ISBLANK(Výsledky!$EL$3),"",Výsledky!EL84)</f>
        <v>50</v>
      </c>
      <c r="AD30" s="152">
        <f>IF(ISBLANK(Výsledky!$ES$3),"",Výsledky!ES84)</f>
        <v>20</v>
      </c>
      <c r="AE30" s="152">
        <f>IF(ISBLANK(Výsledky!$EZ$3),"",Výsledky!EZ84)</f>
        <v>20</v>
      </c>
      <c r="AF30" s="152">
        <f>IF(ISBLANK(Výsledky!$FG$3),"",Výsledky!FG84)</f>
        <v>40</v>
      </c>
      <c r="AG30" s="152">
        <f>IF(ISBLANK(Výsledky!$FN$3),"",Výsledky!FN84)</f>
        <v>50</v>
      </c>
      <c r="AH30" s="152">
        <f>IF(ISBLANK(Výsledky!$FU$3),"",Výsledky!FU84)</f>
        <v>50</v>
      </c>
      <c r="AI30" s="152">
        <f>IF(ISBLANK(Výsledky!$GB$3),"",Výsledky!GB84)</f>
        <v>0</v>
      </c>
      <c r="AJ30" s="152">
        <f>IF(ISBLANK(Výsledky!$GI$3),"",Výsledky!GI84)</f>
        <v>40</v>
      </c>
      <c r="AK30" s="152" t="str">
        <f>IF(ISBLANK(Výsledky!$GP$3),"",Výsledky!GP84)</f>
        <v/>
      </c>
      <c r="AL30" s="152">
        <v>0</v>
      </c>
      <c r="AM30" s="152">
        <f>IF(ISBLANK(Výsledky!$HD$3),"",Výsledky!HD84)</f>
        <v>0</v>
      </c>
      <c r="AN30" s="152">
        <f>IF(ISBLANK(Výsledky!$HK$3),"",Výsledky!HK84)</f>
        <v>20</v>
      </c>
      <c r="AO30" s="152">
        <f>IF(ISBLANK(Výsledky!$HR$3),"",Výsledky!HR84)</f>
        <v>0</v>
      </c>
      <c r="AP30" s="152">
        <f>IF(ISBLANK(Výsledky!$HY$3),"",Výsledky!HY84)</f>
        <v>50</v>
      </c>
      <c r="AQ30" s="152" t="str">
        <f>IF(ISBLANK(Výsledky!$IF$3),"",Výsledky!IF84)</f>
        <v/>
      </c>
      <c r="AR30" s="152" t="str">
        <f>IF(ISBLANK(Výsledky!$IM$3),"",Výsledky!IM84)</f>
        <v/>
      </c>
      <c r="AS30" s="152" t="str">
        <f>IF(ISBLANK(Výsledky!$IT$3),"",Výsledky!IT84)</f>
        <v/>
      </c>
      <c r="AT30" s="152" t="str">
        <f>IF(ISBLANK(Výsledky!$JA$3),"",Výsledky!JA84)</f>
        <v/>
      </c>
      <c r="AU30" s="152" t="str">
        <f>IF(ISBLANK(Výsledky!$JH$3),"",Výsledky!JH84)</f>
        <v/>
      </c>
      <c r="AV30" s="152" t="str">
        <f>IF(ISBLANK(Výsledky!$JO$3),"",Výsledky!JO84)</f>
        <v/>
      </c>
      <c r="AW30" s="152" t="str">
        <f>IF(ISBLANK(Výsledky!$JV$3),"",Výsledky!JV84)</f>
        <v/>
      </c>
      <c r="AX30" s="152" t="str">
        <f>IF(ISBLANK(Výsledky!$KC$3),"",Výsledky!KC84)</f>
        <v/>
      </c>
      <c r="AY30" s="152" t="str">
        <f>IF(ISBLANK(Výsledky!$KJ$3),"",Výsledky!KJ84)</f>
        <v/>
      </c>
      <c r="AZ30" s="152" t="str">
        <f>IF(ISBLANK(Výsledky!$KQ$3),"",Výsledky!KQ84)</f>
        <v/>
      </c>
      <c r="BA30" s="152" t="str">
        <f>IF(ISBLANK(Výsledky!$KX$3),"",Výsledky!KX84)</f>
        <v/>
      </c>
      <c r="BB30" s="152" t="str">
        <f>IF(ISBLANK(Výsledky!$LE$3),"",Výsledky!LE84)</f>
        <v/>
      </c>
      <c r="BC30" s="152" t="str">
        <f>IF(ISBLANK(Výsledky!$LL$3),"",Výsledky!LL84)</f>
        <v/>
      </c>
      <c r="BD30" s="152" t="str">
        <f>IF(ISBLANK(Výsledky!$LS$3),"",Výsledky!LS84)</f>
        <v/>
      </c>
      <c r="BE30" s="152" t="str">
        <f>IF(ISBLANK(Výsledky!$LZ$3),"",Výsledky!LZ84)</f>
        <v/>
      </c>
      <c r="BF30" s="152" t="str">
        <f>IF(ISBLANK(Výsledky!$MG$3),"",Výsledky!MG84)</f>
        <v/>
      </c>
      <c r="BG30" s="152" t="str">
        <f>IF(ISBLANK(Výsledky!$MN$3),"",Výsledky!MN84)</f>
        <v/>
      </c>
      <c r="BH30" s="152" t="str">
        <f>IF(ISBLANK(Výsledky!$MU$3),"",Výsledky!MU84)</f>
        <v/>
      </c>
      <c r="BI30" s="152" t="str">
        <f>IF(ISBLANK(Výsledky!$NB$3),"",Výsledky!NB84)</f>
        <v/>
      </c>
      <c r="BJ30" s="152" t="str">
        <f>IF(ISBLANK(Výsledky!$NI$3),"",Výsledky!NI84)</f>
        <v/>
      </c>
      <c r="BK30" s="152" t="str">
        <f>IF(ISBLANK(Výsledky!$NP$3),"",Výsledky!NP84)</f>
        <v/>
      </c>
      <c r="BL30" s="152" t="str">
        <f>IF(ISBLANK(Výsledky!$NW$3),"",Výsledky!NW84)</f>
        <v/>
      </c>
      <c r="BM30" s="152" t="str">
        <f>IF(ISBLANK(Výsledky!$OD$3),"",Výsledky!OD84)</f>
        <v/>
      </c>
      <c r="BN30" s="152" t="str">
        <f>IF(ISBLANK(Výsledky!$OK$3),"",Výsledky!OK84)</f>
        <v/>
      </c>
      <c r="BO30" s="152" t="str">
        <f>IF(ISBLANK(Výsledky!$OR$3),"",Výsledky!OR84)</f>
        <v/>
      </c>
      <c r="BP30" s="152" t="str">
        <f>IF(ISBLANK(Výsledky!$OY$3),"",Výsledky!OY84)</f>
        <v/>
      </c>
      <c r="BQ30" s="152" t="str">
        <f>IF(ISBLANK(Výsledky!$PF$3),"",Výsledky!PF84)</f>
        <v/>
      </c>
      <c r="BR30" s="152" t="str">
        <f>IF(ISBLANK(Výsledky!$PM$3),"",Výsledky!PM84)</f>
        <v/>
      </c>
      <c r="BS30" s="152" t="str">
        <f>IF(ISBLANK(Výsledky!$PT$3),"",Výsledky!PT84)</f>
        <v/>
      </c>
      <c r="BT30" s="153" t="str">
        <f>IF(ISBLANK(Výsledky!$QA$3),"",Výsledky!QA84)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Tipy!A21</f>
        <v>1</v>
      </c>
      <c r="D31" s="179" t="str">
        <f>Tipy!B21</f>
        <v>Eddy Hunter</v>
      </c>
      <c r="E31" s="309">
        <f>SUM(F31:I31)</f>
        <v>1090</v>
      </c>
      <c r="F31" s="306">
        <f>IF(ISBLANK(Výsledky!$I$3),"-",SUM(J31:M31,O31,Q31,S31:T31,V31,X31,Z31:AA31,AC31:AE31,AG31:AI31,AK31:AM31,AP31:AR31,AT31:AU31,AW31:AX31,BA31,BC31:BD31,BF31,BH31,BJ31,BL31,BN31,BP31,BR31:BS31))</f>
        <v>790</v>
      </c>
      <c r="G31" s="151">
        <f>IF(ISBLANK(Výsledky!$AK$3),"-",SUM(N31,R31,U31,Y31,AB31,AF31,AV31,BB31,BG31,BI31,BM31,BO31,BT31))</f>
        <v>230</v>
      </c>
      <c r="H31" s="151">
        <f>IF(ISBLANK(Výsledky!$AY$3),"-",SUM(P31,W31,AJ31,AO31,AQ31,AY31))</f>
        <v>50</v>
      </c>
      <c r="I31" s="167">
        <f>IF(ISBLANK(Výsledky!$HK$3),"-",SUM(AN31,AS31,AZ31,BE31,BK31,BQ31))</f>
        <v>20</v>
      </c>
      <c r="J31" s="164">
        <f>IF(ISBLANK(Výsledky!$I$3),"",Výsledky!I27)</f>
        <v>50</v>
      </c>
      <c r="K31" s="152">
        <f>IF(ISBLANK(Výsledky!$P$3),"",Výsledky!P27)</f>
        <v>30</v>
      </c>
      <c r="L31" s="152">
        <f>IF(ISBLANK(Výsledky!$W$3),"",Výsledky!W27)</f>
        <v>30</v>
      </c>
      <c r="M31" s="152">
        <f>IF(ISBLANK(Výsledky!$AD$3),"",Výsledky!AD27)</f>
        <v>70</v>
      </c>
      <c r="N31" s="152">
        <f>IF(ISBLANK(Výsledky!$AK$3),"",Výsledky!AK27)</f>
        <v>20</v>
      </c>
      <c r="O31" s="152">
        <f>IF(ISBLANK(Výsledky!$AR$3),"",Výsledky!AR27)</f>
        <v>50</v>
      </c>
      <c r="P31" s="152">
        <f>IF(ISBLANK(Výsledky!$AY$3),"",Výsledky!AY27)</f>
        <v>30</v>
      </c>
      <c r="Q31" s="152">
        <f>IF(ISBLANK(Výsledky!$BF$3),"",Výsledky!BF27)</f>
        <v>10</v>
      </c>
      <c r="R31" s="152">
        <f>IF(ISBLANK(Výsledky!$BM$3),"",Výsledky!BM27)</f>
        <v>50</v>
      </c>
      <c r="S31" s="152">
        <f>IF(ISBLANK(Výsledky!$BT$3),"",Výsledky!BT27)</f>
        <v>40</v>
      </c>
      <c r="T31" s="152">
        <f>IF(ISBLANK(Výsledky!$CA$3),"",Výsledky!CA27)</f>
        <v>50</v>
      </c>
      <c r="U31" s="152">
        <f>IF(ISBLANK(Výsledky!$CH$3),"",Výsledky!CH27)</f>
        <v>50</v>
      </c>
      <c r="V31" s="152">
        <f>IF(ISBLANK(Výsledky!$CO$3),"",Výsledky!CO27)</f>
        <v>60</v>
      </c>
      <c r="W31" s="152">
        <f>IF(ISBLANK(Výsledky!$CV$3),"",Výsledky!CV27)</f>
        <v>20</v>
      </c>
      <c r="X31" s="152">
        <f>IF(ISBLANK(Výsledky!$DC$3),"",Výsledky!DC27)</f>
        <v>0</v>
      </c>
      <c r="Y31" s="152">
        <f>IF(ISBLANK(Výsledky!$DJ$3),"",Výsledky!DJ27)</f>
        <v>30</v>
      </c>
      <c r="Z31" s="152">
        <f>IF(ISBLANK(Výsledky!$DQ$3),"",Výsledky!DQ27)</f>
        <v>10</v>
      </c>
      <c r="AA31" s="152">
        <f>IF(ISBLANK(Výsledky!$DX$3),"",Výsledky!DX27)</f>
        <v>70</v>
      </c>
      <c r="AB31" s="152">
        <f>IF(ISBLANK(Výsledky!$EE$3),"",Výsledky!EE27)</f>
        <v>50</v>
      </c>
      <c r="AC31" s="152">
        <f>IF(ISBLANK(Výsledky!$EL$3),"",Výsledky!EL27)</f>
        <v>40</v>
      </c>
      <c r="AD31" s="152">
        <f>IF(ISBLANK(Výsledky!$ES$3),"",Výsledky!ES27)</f>
        <v>50</v>
      </c>
      <c r="AE31" s="152">
        <f>IF(ISBLANK(Výsledky!$EZ$3),"",Výsledky!EZ27)</f>
        <v>20</v>
      </c>
      <c r="AF31" s="152">
        <f>IF(ISBLANK(Výsledky!$FG$3),"",Výsledky!FG27)</f>
        <v>30</v>
      </c>
      <c r="AG31" s="152">
        <f>IF(ISBLANK(Výsledky!$FN$3),"",Výsledky!FN27)</f>
        <v>50</v>
      </c>
      <c r="AH31" s="152">
        <f>IF(ISBLANK(Výsledky!$FU$3),"",Výsledky!FU27)</f>
        <v>50</v>
      </c>
      <c r="AI31" s="152">
        <f>IF(ISBLANK(Výsledky!$GB$3),"",Výsledky!GB27)</f>
        <v>10</v>
      </c>
      <c r="AJ31" s="152">
        <f>IF(ISBLANK(Výsledky!$GI$3),"",Výsledky!GI27)</f>
        <v>0</v>
      </c>
      <c r="AK31" s="152" t="str">
        <f>IF(ISBLANK(Výsledky!$GP$3),"",Výsledky!GP27)</f>
        <v/>
      </c>
      <c r="AL31" s="152">
        <v>0</v>
      </c>
      <c r="AM31" s="152">
        <f>IF(ISBLANK(Výsledky!$HD$3),"",Výsledky!HD27)</f>
        <v>40</v>
      </c>
      <c r="AN31" s="152">
        <f>IF(ISBLANK(Výsledky!$HK$3),"",Výsledky!HK27)</f>
        <v>20</v>
      </c>
      <c r="AO31" s="152">
        <f>IF(ISBLANK(Výsledky!$HR$3),"",Výsledky!HR27)</f>
        <v>0</v>
      </c>
      <c r="AP31" s="152">
        <f>IF(ISBLANK(Výsledky!$HY$3),"",Výsledky!HY27)</f>
        <v>60</v>
      </c>
      <c r="AQ31" s="152" t="str">
        <f>IF(ISBLANK(Výsledky!$IF$3),"",Výsledky!IF27)</f>
        <v/>
      </c>
      <c r="AR31" s="152" t="str">
        <f>IF(ISBLANK(Výsledky!$IM$3),"",Výsledky!IM27)</f>
        <v/>
      </c>
      <c r="AS31" s="152" t="str">
        <f>IF(ISBLANK(Výsledky!$IT$3),"",Výsledky!IT27)</f>
        <v/>
      </c>
      <c r="AT31" s="152" t="str">
        <f>IF(ISBLANK(Výsledky!$JA$3),"",Výsledky!JA27)</f>
        <v/>
      </c>
      <c r="AU31" s="152" t="str">
        <f>IF(ISBLANK(Výsledky!$JH$3),"",Výsledky!JH27)</f>
        <v/>
      </c>
      <c r="AV31" s="152" t="str">
        <f>IF(ISBLANK(Výsledky!$JO$3),"",Výsledky!JO27)</f>
        <v/>
      </c>
      <c r="AW31" s="152" t="str">
        <f>IF(ISBLANK(Výsledky!$JV$3),"",Výsledky!JV27)</f>
        <v/>
      </c>
      <c r="AX31" s="152" t="str">
        <f>IF(ISBLANK(Výsledky!$KC$3),"",Výsledky!KC27)</f>
        <v/>
      </c>
      <c r="AY31" s="152" t="str">
        <f>IF(ISBLANK(Výsledky!$KJ$3),"",Výsledky!KJ27)</f>
        <v/>
      </c>
      <c r="AZ31" s="152" t="str">
        <f>IF(ISBLANK(Výsledky!$KQ$3),"",Výsledky!KQ27)</f>
        <v/>
      </c>
      <c r="BA31" s="152" t="str">
        <f>IF(ISBLANK(Výsledky!$KX$3),"",Výsledky!KX27)</f>
        <v/>
      </c>
      <c r="BB31" s="152" t="str">
        <f>IF(ISBLANK(Výsledky!$LE$3),"",Výsledky!LE27)</f>
        <v/>
      </c>
      <c r="BC31" s="152" t="str">
        <f>IF(ISBLANK(Výsledky!$LL$3),"",Výsledky!LL27)</f>
        <v/>
      </c>
      <c r="BD31" s="152" t="str">
        <f>IF(ISBLANK(Výsledky!$LS$3),"",Výsledky!LS27)</f>
        <v/>
      </c>
      <c r="BE31" s="152" t="str">
        <f>IF(ISBLANK(Výsledky!$LZ$3),"",Výsledky!LZ27)</f>
        <v/>
      </c>
      <c r="BF31" s="152" t="str">
        <f>IF(ISBLANK(Výsledky!$MG$3),"",Výsledky!MG27)</f>
        <v/>
      </c>
      <c r="BG31" s="152" t="str">
        <f>IF(ISBLANK(Výsledky!$MN$3),"",Výsledky!MN27)</f>
        <v/>
      </c>
      <c r="BH31" s="152" t="str">
        <f>IF(ISBLANK(Výsledky!$MU$3),"",Výsledky!MU27)</f>
        <v/>
      </c>
      <c r="BI31" s="152" t="str">
        <f>IF(ISBLANK(Výsledky!$NB$3),"",Výsledky!NB27)</f>
        <v/>
      </c>
      <c r="BJ31" s="152" t="str">
        <f>IF(ISBLANK(Výsledky!$NI$3),"",Výsledky!NI27)</f>
        <v/>
      </c>
      <c r="BK31" s="152" t="str">
        <f>IF(ISBLANK(Výsledky!$NP$3),"",Výsledky!NP27)</f>
        <v/>
      </c>
      <c r="BL31" s="152" t="str">
        <f>IF(ISBLANK(Výsledky!$NW$3),"",Výsledky!NW27)</f>
        <v/>
      </c>
      <c r="BM31" s="152" t="str">
        <f>IF(ISBLANK(Výsledky!$OD$3),"",Výsledky!OD27)</f>
        <v/>
      </c>
      <c r="BN31" s="152" t="str">
        <f>IF(ISBLANK(Výsledky!$OK$3),"",Výsledky!OK27)</f>
        <v/>
      </c>
      <c r="BO31" s="152" t="str">
        <f>IF(ISBLANK(Výsledky!$OR$3),"",Výsledky!OR27)</f>
        <v/>
      </c>
      <c r="BP31" s="152" t="str">
        <f>IF(ISBLANK(Výsledky!$OY$3),"",Výsledky!OY27)</f>
        <v/>
      </c>
      <c r="BQ31" s="152" t="str">
        <f>IF(ISBLANK(Výsledky!$PF$3),"",Výsledky!PF27)</f>
        <v/>
      </c>
      <c r="BR31" s="152" t="str">
        <f>IF(ISBLANK(Výsledky!$PM$3),"",Výsledky!PM27)</f>
        <v/>
      </c>
      <c r="BS31" s="152" t="str">
        <f>IF(ISBLANK(Výsledky!$PT$3),"",Výsledky!PT27)</f>
        <v/>
      </c>
      <c r="BT31" s="153" t="str">
        <f>IF(ISBLANK(Výsledky!$QA$3),"",Výsledky!QA27)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Tipy!A101</f>
        <v>22</v>
      </c>
      <c r="D32" s="179" t="str">
        <f>Tipy!B101</f>
        <v>wasco</v>
      </c>
      <c r="E32" s="309">
        <f>SUM(F32:I32)</f>
        <v>1090</v>
      </c>
      <c r="F32" s="306">
        <f>IF(ISBLANK(Výsledky!$I$3),"-",SUM(J32:M32,O32,Q32,S32:T32,V32,X32,Z32:AA32,AC32:AE32,AG32:AI32,AK32:AM32,AP32:AR32,AT32:AU32,AW32:AX32,BA32,BC32:BD32,BF32,BH32,BJ32,BL32,BN32,BP32,BR32:BS32))</f>
        <v>730</v>
      </c>
      <c r="G32" s="151">
        <f>IF(ISBLANK(Výsledky!$AK$3),"-",SUM(N32,R32,U32,Y32,AB32,AF32,AV32,BB32,BG32,BI32,BM32,BO32,BT32))</f>
        <v>200</v>
      </c>
      <c r="H32" s="151">
        <f>IF(ISBLANK(Výsledky!$AY$3),"-",SUM(P32,W32,AJ32,AO32,AQ32,AY32))</f>
        <v>130</v>
      </c>
      <c r="I32" s="167">
        <f>IF(ISBLANK(Výsledky!$HK$3),"-",SUM(AN32,AS32,AZ32,BE32,BK32,BQ32))</f>
        <v>30</v>
      </c>
      <c r="J32" s="164">
        <f>IF(ISBLANK(Výsledky!$I$3),"",Výsledky!I107)</f>
        <v>30</v>
      </c>
      <c r="K32" s="152">
        <f>IF(ISBLANK(Výsledky!$P$3),"",Výsledky!P107)</f>
        <v>60</v>
      </c>
      <c r="L32" s="152">
        <f>IF(ISBLANK(Výsledky!$W$3),"",Výsledky!W107)</f>
        <v>40</v>
      </c>
      <c r="M32" s="152">
        <f>IF(ISBLANK(Výsledky!$AD$3),"",Výsledky!AD107)</f>
        <v>60</v>
      </c>
      <c r="N32" s="152">
        <f>IF(ISBLANK(Výsledky!$AK$3),"",Výsledky!AK107)</f>
        <v>40</v>
      </c>
      <c r="O32" s="152">
        <f>IF(ISBLANK(Výsledky!$AR$3),"",Výsledky!AR107)</f>
        <v>60</v>
      </c>
      <c r="P32" s="152">
        <f>IF(ISBLANK(Výsledky!$AY$3),"",Výsledky!AY107)</f>
        <v>50</v>
      </c>
      <c r="Q32" s="152">
        <f>IF(ISBLANK(Výsledky!$BF$3),"",Výsledky!BF107)</f>
        <v>40</v>
      </c>
      <c r="R32" s="152">
        <f>IF(ISBLANK(Výsledky!$BM$3),"",Výsledky!BM107)</f>
        <v>50</v>
      </c>
      <c r="S32" s="152">
        <f>IF(ISBLANK(Výsledky!$BT$3),"",Výsledky!BT107)</f>
        <v>10</v>
      </c>
      <c r="T32" s="152">
        <f>IF(ISBLANK(Výsledky!$CA$3),"",Výsledky!CA107)</f>
        <v>70</v>
      </c>
      <c r="U32" s="152">
        <f>IF(ISBLANK(Výsledky!$CH$3),"",Výsledky!CH107)</f>
        <v>0</v>
      </c>
      <c r="V32" s="152">
        <f>IF(ISBLANK(Výsledky!$CO$3),"",Výsledky!CO107)</f>
        <v>30</v>
      </c>
      <c r="W32" s="152">
        <f>IF(ISBLANK(Výsledky!$CV$3),"",Výsledky!CV107)</f>
        <v>60</v>
      </c>
      <c r="X32" s="152">
        <f>IF(ISBLANK(Výsledky!$DC$3),"",Výsledky!DC107)</f>
        <v>0</v>
      </c>
      <c r="Y32" s="152">
        <f>IF(ISBLANK(Výsledky!$DJ$3),"",Výsledky!DJ107)</f>
        <v>30</v>
      </c>
      <c r="Z32" s="152">
        <f>IF(ISBLANK(Výsledky!$DQ$3),"",Výsledky!DQ107)</f>
        <v>0</v>
      </c>
      <c r="AA32" s="152">
        <f>IF(ISBLANK(Výsledky!$DX$3),"",Výsledky!DX107)</f>
        <v>90</v>
      </c>
      <c r="AB32" s="152">
        <f>IF(ISBLANK(Výsledky!$EE$3),"",Výsledky!EE107)</f>
        <v>60</v>
      </c>
      <c r="AC32" s="152">
        <f>IF(ISBLANK(Výsledky!$EL$3),"",Výsledky!EL107)</f>
        <v>30</v>
      </c>
      <c r="AD32" s="152">
        <f>IF(ISBLANK(Výsledky!$ES$3),"",Výsledky!ES107)</f>
        <v>60</v>
      </c>
      <c r="AE32" s="152">
        <f>IF(ISBLANK(Výsledky!$EZ$3),"",Výsledky!EZ107)</f>
        <v>20</v>
      </c>
      <c r="AF32" s="152">
        <f>IF(ISBLANK(Výsledky!$FG$3),"",Výsledky!FG107)</f>
        <v>20</v>
      </c>
      <c r="AG32" s="152">
        <f>IF(ISBLANK(Výsledky!$FN$3),"",Výsledky!FN107)</f>
        <v>20</v>
      </c>
      <c r="AH32" s="152">
        <f>IF(ISBLANK(Výsledky!$FU$3),"",Výsledky!FU107)</f>
        <v>60</v>
      </c>
      <c r="AI32" s="152">
        <f>IF(ISBLANK(Výsledky!$GB$3),"",Výsledky!GB107)</f>
        <v>10</v>
      </c>
      <c r="AJ32" s="152">
        <f>IF(ISBLANK(Výsledky!$GI$3),"",Výsledky!GI107)</f>
        <v>10</v>
      </c>
      <c r="AK32" s="152" t="str">
        <f>IF(ISBLANK(Výsledky!$GP$3),"",Výsledky!GP107)</f>
        <v/>
      </c>
      <c r="AL32" s="152">
        <v>0</v>
      </c>
      <c r="AM32" s="152" t="str">
        <f>IF(ISBLANK(Výsledky!$HD$3),"",Výsledky!HD107)</f>
        <v>-</v>
      </c>
      <c r="AN32" s="152">
        <f>IF(ISBLANK(Výsledky!$HK$3),"",Výsledky!HK107)</f>
        <v>30</v>
      </c>
      <c r="AO32" s="152">
        <f>IF(ISBLANK(Výsledky!$HR$3),"",Výsledky!HR107)</f>
        <v>10</v>
      </c>
      <c r="AP32" s="152">
        <f>IF(ISBLANK(Výsledky!$HY$3),"",Výsledky!HY107)</f>
        <v>40</v>
      </c>
      <c r="AQ32" s="152" t="str">
        <f>IF(ISBLANK(Výsledky!$IF$3),"",Výsledky!IF107)</f>
        <v/>
      </c>
      <c r="AR32" s="152" t="str">
        <f>IF(ISBLANK(Výsledky!$IM$3),"",Výsledky!IM107)</f>
        <v/>
      </c>
      <c r="AS32" s="152" t="str">
        <f>IF(ISBLANK(Výsledky!$IT$3),"",Výsledky!IT107)</f>
        <v/>
      </c>
      <c r="AT32" s="152" t="str">
        <f>IF(ISBLANK(Výsledky!$JA$3),"",Výsledky!JA107)</f>
        <v/>
      </c>
      <c r="AU32" s="152" t="str">
        <f>IF(ISBLANK(Výsledky!$JH$3),"",Výsledky!JH107)</f>
        <v/>
      </c>
      <c r="AV32" s="152" t="str">
        <f>IF(ISBLANK(Výsledky!$JO$3),"",Výsledky!JO107)</f>
        <v/>
      </c>
      <c r="AW32" s="152" t="str">
        <f>IF(ISBLANK(Výsledky!$JV$3),"",Výsledky!JV107)</f>
        <v/>
      </c>
      <c r="AX32" s="152" t="str">
        <f>IF(ISBLANK(Výsledky!$KC$3),"",Výsledky!KC107)</f>
        <v/>
      </c>
      <c r="AY32" s="152" t="str">
        <f>IF(ISBLANK(Výsledky!$KJ$3),"",Výsledky!KJ107)</f>
        <v/>
      </c>
      <c r="AZ32" s="152" t="str">
        <f>IF(ISBLANK(Výsledky!$KQ$3),"",Výsledky!KQ107)</f>
        <v/>
      </c>
      <c r="BA32" s="152" t="str">
        <f>IF(ISBLANK(Výsledky!$KX$3),"",Výsledky!KX107)</f>
        <v/>
      </c>
      <c r="BB32" s="152" t="str">
        <f>IF(ISBLANK(Výsledky!$LE$3),"",Výsledky!LE107)</f>
        <v/>
      </c>
      <c r="BC32" s="152" t="str">
        <f>IF(ISBLANK(Výsledky!$LL$3),"",Výsledky!LL107)</f>
        <v/>
      </c>
      <c r="BD32" s="152" t="str">
        <f>IF(ISBLANK(Výsledky!$LS$3),"",Výsledky!LS107)</f>
        <v/>
      </c>
      <c r="BE32" s="152" t="str">
        <f>IF(ISBLANK(Výsledky!$LZ$3),"",Výsledky!LZ107)</f>
        <v/>
      </c>
      <c r="BF32" s="152" t="str">
        <f>IF(ISBLANK(Výsledky!$MG$3),"",Výsledky!MG107)</f>
        <v/>
      </c>
      <c r="BG32" s="152" t="str">
        <f>IF(ISBLANK(Výsledky!$MN$3),"",Výsledky!MN107)</f>
        <v/>
      </c>
      <c r="BH32" s="152" t="str">
        <f>IF(ISBLANK(Výsledky!$MU$3),"",Výsledky!MU107)</f>
        <v/>
      </c>
      <c r="BI32" s="152" t="str">
        <f>IF(ISBLANK(Výsledky!$NB$3),"",Výsledky!NB107)</f>
        <v/>
      </c>
      <c r="BJ32" s="152" t="str">
        <f>IF(ISBLANK(Výsledky!$NI$3),"",Výsledky!NI107)</f>
        <v/>
      </c>
      <c r="BK32" s="152" t="str">
        <f>IF(ISBLANK(Výsledky!$NP$3),"",Výsledky!NP107)</f>
        <v/>
      </c>
      <c r="BL32" s="152" t="str">
        <f>IF(ISBLANK(Výsledky!$NW$3),"",Výsledky!NW107)</f>
        <v/>
      </c>
      <c r="BM32" s="152" t="str">
        <f>IF(ISBLANK(Výsledky!$OD$3),"",Výsledky!OD107)</f>
        <v/>
      </c>
      <c r="BN32" s="152" t="str">
        <f>IF(ISBLANK(Výsledky!$OK$3),"",Výsledky!OK107)</f>
        <v/>
      </c>
      <c r="BO32" s="152" t="str">
        <f>IF(ISBLANK(Výsledky!$OR$3),"",Výsledky!OR107)</f>
        <v/>
      </c>
      <c r="BP32" s="152" t="str">
        <f>IF(ISBLANK(Výsledky!$OY$3),"",Výsledky!OY107)</f>
        <v/>
      </c>
      <c r="BQ32" s="152" t="str">
        <f>IF(ISBLANK(Výsledky!$PF$3),"",Výsledky!PF107)</f>
        <v/>
      </c>
      <c r="BR32" s="152" t="str">
        <f>IF(ISBLANK(Výsledky!$PM$3),"",Výsledky!PM107)</f>
        <v/>
      </c>
      <c r="BS32" s="152" t="str">
        <f>IF(ISBLANK(Výsledky!$PT$3),"",Výsledky!PT107)</f>
        <v/>
      </c>
      <c r="BT32" s="153" t="str">
        <f>IF(ISBLANK(Výsledky!$QA$3),"",Výsledky!QA107)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Tipy!A11</f>
        <v>69</v>
      </c>
      <c r="D33" s="179" t="str">
        <f>Tipy!B11</f>
        <v>bazhuka</v>
      </c>
      <c r="E33" s="309">
        <f>SUM(F33:I33)</f>
        <v>1090</v>
      </c>
      <c r="F33" s="306">
        <f>IF(ISBLANK(Výsledky!$I$3),"-",SUM(J33:M33,O33,Q33,S33:T33,V33,X33,Z33:AA33,AC33:AE33,AG33:AI33,AK33:AM33,AP33:AR33,AT33:AU33,AW33:AX33,BA33,BC33:BD33,BF33,BH33,BJ33,BL33,BN33,BP33,BR33:BS33))</f>
        <v>730</v>
      </c>
      <c r="G33" s="151">
        <f>IF(ISBLANK(Výsledky!$AK$3),"-",SUM(N33,R33,U33,Y33,AB33,AF33,AV33,BB33,BG33,BI33,BM33,BO33,BT33))</f>
        <v>240</v>
      </c>
      <c r="H33" s="151">
        <f>IF(ISBLANK(Výsledky!$AY$3),"-",SUM(P33,W33,AJ33,AO33,AQ33,AY33))</f>
        <v>120</v>
      </c>
      <c r="I33" s="167">
        <f>IF(ISBLANK(Výsledky!$HK$3),"-",SUM(AN33,AS33,AZ33,BE33,BK33,BQ33))</f>
        <v>0</v>
      </c>
      <c r="J33" s="164">
        <f>IF(ISBLANK(Výsledky!$I$3),"",Výsledky!I17)</f>
        <v>50</v>
      </c>
      <c r="K33" s="152">
        <f>IF(ISBLANK(Výsledky!$P$3),"",Výsledky!P17)</f>
        <v>50</v>
      </c>
      <c r="L33" s="152">
        <f>IF(ISBLANK(Výsledky!$W$3),"",Výsledky!W17)</f>
        <v>40</v>
      </c>
      <c r="M33" s="152">
        <f>IF(ISBLANK(Výsledky!$AD$3),"",Výsledky!AD17)</f>
        <v>60</v>
      </c>
      <c r="N33" s="152">
        <f>IF(ISBLANK(Výsledky!$AK$3),"",Výsledky!AK17)</f>
        <v>60</v>
      </c>
      <c r="O33" s="152">
        <f>IF(ISBLANK(Výsledky!$AR$3),"",Výsledky!AR17)</f>
        <v>50</v>
      </c>
      <c r="P33" s="152">
        <f>IF(ISBLANK(Výsledky!$AY$3),"",Výsledky!AY17)</f>
        <v>60</v>
      </c>
      <c r="Q33" s="152">
        <f>IF(ISBLANK(Výsledky!$BF$3),"",Výsledky!BF17)</f>
        <v>30</v>
      </c>
      <c r="R33" s="152">
        <f>IF(ISBLANK(Výsledky!$BM$3),"",Výsledky!BM17)</f>
        <v>50</v>
      </c>
      <c r="S33" s="152">
        <f>IF(ISBLANK(Výsledky!$BT$3),"",Výsledky!BT17)</f>
        <v>50</v>
      </c>
      <c r="T33" s="152">
        <f>IF(ISBLANK(Výsledky!$CA$3),"",Výsledky!CA17)</f>
        <v>50</v>
      </c>
      <c r="U33" s="152">
        <f>IF(ISBLANK(Výsledky!$CH$3),"",Výsledky!CH17)</f>
        <v>50</v>
      </c>
      <c r="V33" s="152">
        <f>IF(ISBLANK(Výsledky!$CO$3),"",Výsledky!CO17)</f>
        <v>60</v>
      </c>
      <c r="W33" s="152">
        <f>IF(ISBLANK(Výsledky!$CV$3),"",Výsledky!CV17)</f>
        <v>50</v>
      </c>
      <c r="X33" s="152">
        <f>IF(ISBLANK(Výsledky!$DC$3),"",Výsledky!DC17)</f>
        <v>0</v>
      </c>
      <c r="Y33" s="152">
        <f>IF(ISBLANK(Výsledky!$DJ$3),"",Výsledky!DJ17)</f>
        <v>40</v>
      </c>
      <c r="Z33" s="152">
        <f>IF(ISBLANK(Výsledky!$DQ$3),"",Výsledky!DQ17)</f>
        <v>10</v>
      </c>
      <c r="AA33" s="152">
        <f>IF(ISBLANK(Výsledky!$DX$3),"",Výsledky!DX17)</f>
        <v>60</v>
      </c>
      <c r="AB33" s="152">
        <f>IF(ISBLANK(Výsledky!$EE$3),"",Výsledky!EE17)</f>
        <v>30</v>
      </c>
      <c r="AC33" s="152">
        <f>IF(ISBLANK(Výsledky!$EL$3),"",Výsledky!EL17)</f>
        <v>40</v>
      </c>
      <c r="AD33" s="152">
        <f>IF(ISBLANK(Výsledky!$ES$3),"",Výsledky!ES17)</f>
        <v>50</v>
      </c>
      <c r="AE33" s="152">
        <f>IF(ISBLANK(Výsledky!$EZ$3),"",Výsledky!EZ17)</f>
        <v>20</v>
      </c>
      <c r="AF33" s="152">
        <f>IF(ISBLANK(Výsledky!$FG$3),"",Výsledky!FG17)</f>
        <v>10</v>
      </c>
      <c r="AG33" s="152">
        <f>IF(ISBLANK(Výsledky!$FN$3),"",Výsledky!FN17)</f>
        <v>50</v>
      </c>
      <c r="AH33" s="152">
        <f>IF(ISBLANK(Výsledky!$FU$3),"",Výsledky!FU17)</f>
        <v>50</v>
      </c>
      <c r="AI33" s="152">
        <f>IF(ISBLANK(Výsledky!$GB$3),"",Výsledky!GB17)</f>
        <v>10</v>
      </c>
      <c r="AJ33" s="152">
        <f>IF(ISBLANK(Výsledky!$GI$3),"",Výsledky!GI17)</f>
        <v>10</v>
      </c>
      <c r="AK33" s="152" t="str">
        <f>IF(ISBLANK(Výsledky!$GP$3),"",Výsledky!GP17)</f>
        <v/>
      </c>
      <c r="AL33" s="152">
        <v>0</v>
      </c>
      <c r="AM33" s="152" t="str">
        <f>IF(ISBLANK(Výsledky!$HD$3),"",Výsledky!HD17)</f>
        <v>-</v>
      </c>
      <c r="AN33" s="152" t="str">
        <f>IF(ISBLANK(Výsledky!$HK$3),"",Výsledky!HK17)</f>
        <v>-</v>
      </c>
      <c r="AO33" s="152">
        <f>IF(ISBLANK(Výsledky!$HR$3),"",Výsledky!HR17)</f>
        <v>0</v>
      </c>
      <c r="AP33" s="152" t="str">
        <f>IF(ISBLANK(Výsledky!$HY$3),"",Výsledky!HY17)</f>
        <v>-</v>
      </c>
      <c r="AQ33" s="152" t="str">
        <f>IF(ISBLANK(Výsledky!$IF$3),"",Výsledky!IF17)</f>
        <v/>
      </c>
      <c r="AR33" s="152" t="str">
        <f>IF(ISBLANK(Výsledky!$IM$3),"",Výsledky!IM17)</f>
        <v/>
      </c>
      <c r="AS33" s="152" t="str">
        <f>IF(ISBLANK(Výsledky!$IT$3),"",Výsledky!IT17)</f>
        <v/>
      </c>
      <c r="AT33" s="152" t="str">
        <f>IF(ISBLANK(Výsledky!$JA$3),"",Výsledky!JA17)</f>
        <v/>
      </c>
      <c r="AU33" s="152" t="str">
        <f>IF(ISBLANK(Výsledky!$JH$3),"",Výsledky!JH17)</f>
        <v/>
      </c>
      <c r="AV33" s="152" t="str">
        <f>IF(ISBLANK(Výsledky!$JO$3),"",Výsledky!JO17)</f>
        <v/>
      </c>
      <c r="AW33" s="152" t="str">
        <f>IF(ISBLANK(Výsledky!$JV$3),"",Výsledky!JV17)</f>
        <v/>
      </c>
      <c r="AX33" s="152" t="str">
        <f>IF(ISBLANK(Výsledky!$KC$3),"",Výsledky!KC17)</f>
        <v/>
      </c>
      <c r="AY33" s="152" t="str">
        <f>IF(ISBLANK(Výsledky!$KJ$3),"",Výsledky!KJ17)</f>
        <v/>
      </c>
      <c r="AZ33" s="152" t="str">
        <f>IF(ISBLANK(Výsledky!$KQ$3),"",Výsledky!KQ17)</f>
        <v/>
      </c>
      <c r="BA33" s="152" t="str">
        <f>IF(ISBLANK(Výsledky!$KX$3),"",Výsledky!KX17)</f>
        <v/>
      </c>
      <c r="BB33" s="152" t="str">
        <f>IF(ISBLANK(Výsledky!$LE$3),"",Výsledky!LE17)</f>
        <v/>
      </c>
      <c r="BC33" s="152" t="str">
        <f>IF(ISBLANK(Výsledky!$LL$3),"",Výsledky!LL17)</f>
        <v/>
      </c>
      <c r="BD33" s="152" t="str">
        <f>IF(ISBLANK(Výsledky!$LS$3),"",Výsledky!LS17)</f>
        <v/>
      </c>
      <c r="BE33" s="152" t="str">
        <f>IF(ISBLANK(Výsledky!$LZ$3),"",Výsledky!LZ17)</f>
        <v/>
      </c>
      <c r="BF33" s="152" t="str">
        <f>IF(ISBLANK(Výsledky!$MG$3),"",Výsledky!MG17)</f>
        <v/>
      </c>
      <c r="BG33" s="152" t="str">
        <f>IF(ISBLANK(Výsledky!$MN$3),"",Výsledky!MN17)</f>
        <v/>
      </c>
      <c r="BH33" s="152" t="str">
        <f>IF(ISBLANK(Výsledky!$MU$3),"",Výsledky!MU17)</f>
        <v/>
      </c>
      <c r="BI33" s="152" t="str">
        <f>IF(ISBLANK(Výsledky!$NB$3),"",Výsledky!NB17)</f>
        <v/>
      </c>
      <c r="BJ33" s="152" t="str">
        <f>IF(ISBLANK(Výsledky!$NI$3),"",Výsledky!NI17)</f>
        <v/>
      </c>
      <c r="BK33" s="152" t="str">
        <f>IF(ISBLANK(Výsledky!$NP$3),"",Výsledky!NP17)</f>
        <v/>
      </c>
      <c r="BL33" s="152" t="str">
        <f>IF(ISBLANK(Výsledky!$NW$3),"",Výsledky!NW17)</f>
        <v/>
      </c>
      <c r="BM33" s="152" t="str">
        <f>IF(ISBLANK(Výsledky!$OD$3),"",Výsledky!OD17)</f>
        <v/>
      </c>
      <c r="BN33" s="152" t="str">
        <f>IF(ISBLANK(Výsledky!$OK$3),"",Výsledky!OK17)</f>
        <v/>
      </c>
      <c r="BO33" s="152" t="str">
        <f>IF(ISBLANK(Výsledky!$OR$3),"",Výsledky!OR17)</f>
        <v/>
      </c>
      <c r="BP33" s="152" t="str">
        <f>IF(ISBLANK(Výsledky!$OY$3),"",Výsledky!OY17)</f>
        <v/>
      </c>
      <c r="BQ33" s="152" t="str">
        <f>IF(ISBLANK(Výsledky!$PF$3),"",Výsledky!PF17)</f>
        <v/>
      </c>
      <c r="BR33" s="152" t="str">
        <f>IF(ISBLANK(Výsledky!$PM$3),"",Výsledky!PM17)</f>
        <v/>
      </c>
      <c r="BS33" s="152" t="str">
        <f>IF(ISBLANK(Výsledky!$PT$3),"",Výsledky!PT17)</f>
        <v/>
      </c>
      <c r="BT33" s="153" t="str">
        <f>IF(ISBLANK(Výsledky!$QA$3),"",Výsledky!QA17)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Tipy!A79</f>
        <v>2</v>
      </c>
      <c r="D34" s="179" t="str">
        <f>Tipy!B79</f>
        <v>Popbob</v>
      </c>
      <c r="E34" s="309">
        <f>SUM(F34:I34)</f>
        <v>1080</v>
      </c>
      <c r="F34" s="306">
        <f>IF(ISBLANK(Výsledky!$I$3),"-",SUM(J34:M34,O34,Q34,S34:T34,V34,X34,Z34:AA34,AC34:AE34,AG34:AI34,AK34:AM34,AP34:AR34,AT34:AU34,AW34:AX34,BA34,BC34:BD34,BF34,BH34,BJ34,BL34,BN34,BP34,BR34:BS34))</f>
        <v>790</v>
      </c>
      <c r="G34" s="151">
        <f>IF(ISBLANK(Výsledky!$AK$3),"-",SUM(N34,R34,U34,Y34,AB34,AF34,AV34,BB34,BG34,BI34,BM34,BO34,BT34))</f>
        <v>130</v>
      </c>
      <c r="H34" s="151">
        <f>IF(ISBLANK(Výsledky!$AY$3),"-",SUM(P34,W34,AJ34,AO34,AQ34,AY34))</f>
        <v>160</v>
      </c>
      <c r="I34" s="167">
        <f>IF(ISBLANK(Výsledky!$HK$3),"-",SUM(AN34,AS34,AZ34,BE34,BK34,BQ34))</f>
        <v>0</v>
      </c>
      <c r="J34" s="164">
        <f>IF(ISBLANK(Výsledky!$I$3),"",Výsledky!I85)</f>
        <v>60</v>
      </c>
      <c r="K34" s="152">
        <f>IF(ISBLANK(Výsledky!$P$3),"",Výsledky!P85)</f>
        <v>60</v>
      </c>
      <c r="L34" s="152">
        <f>IF(ISBLANK(Výsledky!$W$3),"",Výsledky!W85)</f>
        <v>50</v>
      </c>
      <c r="M34" s="152">
        <f>IF(ISBLANK(Výsledky!$AD$3),"",Výsledky!AD85)</f>
        <v>70</v>
      </c>
      <c r="N34" s="152">
        <f>IF(ISBLANK(Výsledky!$AK$3),"",Výsledky!AK85)</f>
        <v>30</v>
      </c>
      <c r="O34" s="152">
        <f>IF(ISBLANK(Výsledky!$AR$3),"",Výsledky!AR85)</f>
        <v>80</v>
      </c>
      <c r="P34" s="152">
        <f>IF(ISBLANK(Výsledky!$AY$3),"",Výsledky!AY85)</f>
        <v>80</v>
      </c>
      <c r="Q34" s="152">
        <f>IF(ISBLANK(Výsledky!$BF$3),"",Výsledky!BF85)</f>
        <v>0</v>
      </c>
      <c r="R34" s="152">
        <f>IF(ISBLANK(Výsledky!$BM$3),"",Výsledky!BM85)</f>
        <v>20</v>
      </c>
      <c r="S34" s="152">
        <f>IF(ISBLANK(Výsledky!$BT$3),"",Výsledky!BT85)</f>
        <v>0</v>
      </c>
      <c r="T34" s="152">
        <f>IF(ISBLANK(Výsledky!$CA$3),"",Výsledky!CA85)</f>
        <v>20</v>
      </c>
      <c r="U34" s="152">
        <f>IF(ISBLANK(Výsledky!$CH$3),"",Výsledky!CH85)</f>
        <v>10</v>
      </c>
      <c r="V34" s="152">
        <f>IF(ISBLANK(Výsledky!$CO$3),"",Výsledky!CO85)</f>
        <v>30</v>
      </c>
      <c r="W34" s="152">
        <f>IF(ISBLANK(Výsledky!$CV$3),"",Výsledky!CV85)</f>
        <v>50</v>
      </c>
      <c r="X34" s="152">
        <f>IF(ISBLANK(Výsledky!$DC$3),"",Výsledky!DC85)</f>
        <v>40</v>
      </c>
      <c r="Y34" s="152">
        <f>IF(ISBLANK(Výsledky!$DJ$3),"",Výsledky!DJ85)</f>
        <v>30</v>
      </c>
      <c r="Z34" s="152">
        <f>IF(ISBLANK(Výsledky!$DQ$3),"",Výsledky!DQ85)</f>
        <v>10</v>
      </c>
      <c r="AA34" s="152">
        <f>IF(ISBLANK(Výsledky!$DX$3),"",Výsledky!DX85)</f>
        <v>80</v>
      </c>
      <c r="AB34" s="152">
        <f>IF(ISBLANK(Výsledky!$EE$3),"",Výsledky!EE85)</f>
        <v>30</v>
      </c>
      <c r="AC34" s="152">
        <f>IF(ISBLANK(Výsledky!$EL$3),"",Výsledky!EL85)</f>
        <v>60</v>
      </c>
      <c r="AD34" s="152">
        <f>IF(ISBLANK(Výsledky!$ES$3),"",Výsledky!ES85)</f>
        <v>50</v>
      </c>
      <c r="AE34" s="152">
        <f>IF(ISBLANK(Výsledky!$EZ$3),"",Výsledky!EZ85)</f>
        <v>30</v>
      </c>
      <c r="AF34" s="152">
        <f>IF(ISBLANK(Výsledky!$FG$3),"",Výsledky!FG85)</f>
        <v>10</v>
      </c>
      <c r="AG34" s="152">
        <f>IF(ISBLANK(Výsledky!$FN$3),"",Výsledky!FN85)</f>
        <v>50</v>
      </c>
      <c r="AH34" s="152">
        <f>IF(ISBLANK(Výsledky!$FU$3),"",Výsledky!FU85)</f>
        <v>50</v>
      </c>
      <c r="AI34" s="152" t="str">
        <f>IF(ISBLANK(Výsledky!$GB$3),"",Výsledky!GB85)</f>
        <v>-</v>
      </c>
      <c r="AJ34" s="152">
        <f>IF(ISBLANK(Výsledky!$GI$3),"",Výsledky!GI85)</f>
        <v>30</v>
      </c>
      <c r="AK34" s="152" t="str">
        <f>IF(ISBLANK(Výsledky!$GP$3),"",Výsledky!GP85)</f>
        <v/>
      </c>
      <c r="AL34" s="152">
        <v>0</v>
      </c>
      <c r="AM34" s="152">
        <f>IF(ISBLANK(Výsledky!$HD$3),"",Výsledky!HD85)</f>
        <v>10</v>
      </c>
      <c r="AN34" s="152" t="str">
        <f>IF(ISBLANK(Výsledky!$HK$3),"",Výsledky!HK85)</f>
        <v>-</v>
      </c>
      <c r="AO34" s="152">
        <f>IF(ISBLANK(Výsledky!$HR$3),"",Výsledky!HR85)</f>
        <v>0</v>
      </c>
      <c r="AP34" s="152">
        <f>IF(ISBLANK(Výsledky!$HY$3),"",Výsledky!HY85)</f>
        <v>40</v>
      </c>
      <c r="AQ34" s="152" t="str">
        <f>IF(ISBLANK(Výsledky!$IF$3),"",Výsledky!IF85)</f>
        <v/>
      </c>
      <c r="AR34" s="152" t="str">
        <f>IF(ISBLANK(Výsledky!$IM$3),"",Výsledky!IM85)</f>
        <v/>
      </c>
      <c r="AS34" s="152" t="str">
        <f>IF(ISBLANK(Výsledky!$IT$3),"",Výsledky!IT85)</f>
        <v/>
      </c>
      <c r="AT34" s="152" t="str">
        <f>IF(ISBLANK(Výsledky!$JA$3),"",Výsledky!JA85)</f>
        <v/>
      </c>
      <c r="AU34" s="152" t="str">
        <f>IF(ISBLANK(Výsledky!$JH$3),"",Výsledky!JH85)</f>
        <v/>
      </c>
      <c r="AV34" s="152" t="str">
        <f>IF(ISBLANK(Výsledky!$JO$3),"",Výsledky!JO85)</f>
        <v/>
      </c>
      <c r="AW34" s="152" t="str">
        <f>IF(ISBLANK(Výsledky!$JV$3),"",Výsledky!JV85)</f>
        <v/>
      </c>
      <c r="AX34" s="152" t="str">
        <f>IF(ISBLANK(Výsledky!$KC$3),"",Výsledky!KC85)</f>
        <v/>
      </c>
      <c r="AY34" s="152" t="str">
        <f>IF(ISBLANK(Výsledky!$KJ$3),"",Výsledky!KJ85)</f>
        <v/>
      </c>
      <c r="AZ34" s="152" t="str">
        <f>IF(ISBLANK(Výsledky!$KQ$3),"",Výsledky!KQ85)</f>
        <v/>
      </c>
      <c r="BA34" s="152" t="str">
        <f>IF(ISBLANK(Výsledky!$KX$3),"",Výsledky!KX85)</f>
        <v/>
      </c>
      <c r="BB34" s="152" t="str">
        <f>IF(ISBLANK(Výsledky!$LE$3),"",Výsledky!LE85)</f>
        <v/>
      </c>
      <c r="BC34" s="152" t="str">
        <f>IF(ISBLANK(Výsledky!$LL$3),"",Výsledky!LL85)</f>
        <v/>
      </c>
      <c r="BD34" s="152" t="str">
        <f>IF(ISBLANK(Výsledky!$LS$3),"",Výsledky!LS85)</f>
        <v/>
      </c>
      <c r="BE34" s="152" t="str">
        <f>IF(ISBLANK(Výsledky!$LZ$3),"",Výsledky!LZ85)</f>
        <v/>
      </c>
      <c r="BF34" s="152" t="str">
        <f>IF(ISBLANK(Výsledky!$MG$3),"",Výsledky!MG85)</f>
        <v/>
      </c>
      <c r="BG34" s="152" t="str">
        <f>IF(ISBLANK(Výsledky!$MN$3),"",Výsledky!MN85)</f>
        <v/>
      </c>
      <c r="BH34" s="152" t="str">
        <f>IF(ISBLANK(Výsledky!$MU$3),"",Výsledky!MU85)</f>
        <v/>
      </c>
      <c r="BI34" s="152" t="str">
        <f>IF(ISBLANK(Výsledky!$NB$3),"",Výsledky!NB85)</f>
        <v/>
      </c>
      <c r="BJ34" s="152" t="str">
        <f>IF(ISBLANK(Výsledky!$NI$3),"",Výsledky!NI85)</f>
        <v/>
      </c>
      <c r="BK34" s="152" t="str">
        <f>IF(ISBLANK(Výsledky!$NP$3),"",Výsledky!NP85)</f>
        <v/>
      </c>
      <c r="BL34" s="152" t="str">
        <f>IF(ISBLANK(Výsledky!$NW$3),"",Výsledky!NW85)</f>
        <v/>
      </c>
      <c r="BM34" s="152" t="str">
        <f>IF(ISBLANK(Výsledky!$OD$3),"",Výsledky!OD85)</f>
        <v/>
      </c>
      <c r="BN34" s="152" t="str">
        <f>IF(ISBLANK(Výsledky!$OK$3),"",Výsledky!OK85)</f>
        <v/>
      </c>
      <c r="BO34" s="152" t="str">
        <f>IF(ISBLANK(Výsledky!$OR$3),"",Výsledky!OR85)</f>
        <v/>
      </c>
      <c r="BP34" s="152" t="str">
        <f>IF(ISBLANK(Výsledky!$OY$3),"",Výsledky!OY85)</f>
        <v/>
      </c>
      <c r="BQ34" s="152" t="str">
        <f>IF(ISBLANK(Výsledky!$PF$3),"",Výsledky!PF85)</f>
        <v/>
      </c>
      <c r="BR34" s="152" t="str">
        <f>IF(ISBLANK(Výsledky!$PM$3),"",Výsledky!PM85)</f>
        <v/>
      </c>
      <c r="BS34" s="152" t="str">
        <f>IF(ISBLANK(Výsledky!$PT$3),"",Výsledky!PT85)</f>
        <v/>
      </c>
      <c r="BT34" s="153" t="str">
        <f>IF(ISBLANK(Výsledky!$QA$3),"",Výsledky!QA85)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Tipy!A75</f>
        <v>93</v>
      </c>
      <c r="D35" s="179" t="str">
        <f>Tipy!B75</f>
        <v>Peter Čička</v>
      </c>
      <c r="E35" s="309">
        <f>SUM(F35:I35)</f>
        <v>1070</v>
      </c>
      <c r="F35" s="306">
        <f>IF(ISBLANK(Výsledky!$I$3),"-",SUM(J35:M35,O35,Q35,S35:T35,V35,X35,Z35:AA35,AC35:AE35,AG35:AI35,AK35:AM35,AP35:AR35,AT35:AU35,AW35:AX35,BA35,BC35:BD35,BF35,BH35,BJ35,BL35,BN35,BP35,BR35:BS35))</f>
        <v>740</v>
      </c>
      <c r="G35" s="151">
        <f>IF(ISBLANK(Výsledky!$AK$3),"-",SUM(N35,R35,U35,Y35,AB35,AF35,AV35,BB35,BG35,BI35,BM35,BO35,BT35))</f>
        <v>220</v>
      </c>
      <c r="H35" s="151">
        <f>IF(ISBLANK(Výsledky!$AY$3),"-",SUM(P35,W35,AJ35,AO35,AQ35,AY35))</f>
        <v>80</v>
      </c>
      <c r="I35" s="167">
        <f>IF(ISBLANK(Výsledky!$HK$3),"-",SUM(AN35,AS35,AZ35,BE35,BK35,BQ35))</f>
        <v>30</v>
      </c>
      <c r="J35" s="164">
        <f>IF(ISBLANK(Výsledky!$I$3),"",Výsledky!I81)</f>
        <v>80</v>
      </c>
      <c r="K35" s="152">
        <f>IF(ISBLANK(Výsledky!$P$3),"",Výsledky!P81)</f>
        <v>60</v>
      </c>
      <c r="L35" s="152">
        <f>IF(ISBLANK(Výsledky!$W$3),"",Výsledky!W81)</f>
        <v>0</v>
      </c>
      <c r="M35" s="152">
        <f>IF(ISBLANK(Výsledky!$AD$3),"",Výsledky!AD81)</f>
        <v>70</v>
      </c>
      <c r="N35" s="152">
        <f>IF(ISBLANK(Výsledky!$AK$3),"",Výsledky!AK81)</f>
        <v>30</v>
      </c>
      <c r="O35" s="152">
        <f>IF(ISBLANK(Výsledky!$AR$3),"",Výsledky!AR81)</f>
        <v>60</v>
      </c>
      <c r="P35" s="152">
        <f>IF(ISBLANK(Výsledky!$AY$3),"",Výsledky!AY81)</f>
        <v>20</v>
      </c>
      <c r="Q35" s="152">
        <f>IF(ISBLANK(Výsledky!$BF$3),"",Výsledky!BF81)</f>
        <v>0</v>
      </c>
      <c r="R35" s="152">
        <f>IF(ISBLANK(Výsledky!$BM$3),"",Výsledky!BM81)</f>
        <v>20</v>
      </c>
      <c r="S35" s="152">
        <f>IF(ISBLANK(Výsledky!$BT$3),"",Výsledky!BT81)</f>
        <v>30</v>
      </c>
      <c r="T35" s="152">
        <f>IF(ISBLANK(Výsledky!$CA$3),"",Výsledky!CA81)</f>
        <v>60</v>
      </c>
      <c r="U35" s="152">
        <f>IF(ISBLANK(Výsledky!$CH$3),"",Výsledky!CH81)</f>
        <v>30</v>
      </c>
      <c r="V35" s="152">
        <f>IF(ISBLANK(Výsledky!$CO$3),"",Výsledky!CO81)</f>
        <v>30</v>
      </c>
      <c r="W35" s="152">
        <f>IF(ISBLANK(Výsledky!$CV$3),"",Výsledky!CV81)</f>
        <v>50</v>
      </c>
      <c r="X35" s="152">
        <f>IF(ISBLANK(Výsledky!$DC$3),"",Výsledky!DC81)</f>
        <v>0</v>
      </c>
      <c r="Y35" s="152">
        <f>IF(ISBLANK(Výsledky!$DJ$3),"",Výsledky!DJ81)</f>
        <v>60</v>
      </c>
      <c r="Z35" s="152">
        <f>IF(ISBLANK(Výsledky!$DQ$3),"",Výsledky!DQ81)</f>
        <v>10</v>
      </c>
      <c r="AA35" s="152">
        <f>IF(ISBLANK(Výsledky!$DX$3),"",Výsledky!DX81)</f>
        <v>50</v>
      </c>
      <c r="AB35" s="152">
        <f>IF(ISBLANK(Výsledky!$EE$3),"",Výsledky!EE81)</f>
        <v>50</v>
      </c>
      <c r="AC35" s="152">
        <f>IF(ISBLANK(Výsledky!$EL$3),"",Výsledky!EL81)</f>
        <v>20</v>
      </c>
      <c r="AD35" s="152">
        <f>IF(ISBLANK(Výsledky!$ES$3),"",Výsledky!ES81)</f>
        <v>60</v>
      </c>
      <c r="AE35" s="152">
        <f>IF(ISBLANK(Výsledky!$EZ$3),"",Výsledky!EZ81)</f>
        <v>20</v>
      </c>
      <c r="AF35" s="152">
        <f>IF(ISBLANK(Výsledky!$FG$3),"",Výsledky!FG81)</f>
        <v>30</v>
      </c>
      <c r="AG35" s="152">
        <f>IF(ISBLANK(Výsledky!$FN$3),"",Výsledky!FN81)</f>
        <v>50</v>
      </c>
      <c r="AH35" s="152">
        <f>IF(ISBLANK(Výsledky!$FU$3),"",Výsledky!FU81)</f>
        <v>80</v>
      </c>
      <c r="AI35" s="152">
        <f>IF(ISBLANK(Výsledky!$GB$3),"",Výsledky!GB81)</f>
        <v>0</v>
      </c>
      <c r="AJ35" s="152">
        <f>IF(ISBLANK(Výsledky!$GI$3),"",Výsledky!GI81)</f>
        <v>10</v>
      </c>
      <c r="AK35" s="152" t="str">
        <f>IF(ISBLANK(Výsledky!$GP$3),"",Výsledky!GP81)</f>
        <v/>
      </c>
      <c r="AL35" s="152">
        <v>0</v>
      </c>
      <c r="AM35" s="152">
        <f>IF(ISBLANK(Výsledky!$HD$3),"",Výsledky!HD81)</f>
        <v>30</v>
      </c>
      <c r="AN35" s="152">
        <f>IF(ISBLANK(Výsledky!$HK$3),"",Výsledky!HK81)</f>
        <v>30</v>
      </c>
      <c r="AO35" s="152">
        <f>IF(ISBLANK(Výsledky!$HR$3),"",Výsledky!HR81)</f>
        <v>0</v>
      </c>
      <c r="AP35" s="152">
        <f>IF(ISBLANK(Výsledky!$HY$3),"",Výsledky!HY81)</f>
        <v>30</v>
      </c>
      <c r="AQ35" s="152" t="str">
        <f>IF(ISBLANK(Výsledky!$IF$3),"",Výsledky!IF81)</f>
        <v/>
      </c>
      <c r="AR35" s="152" t="str">
        <f>IF(ISBLANK(Výsledky!$IM$3),"",Výsledky!IM81)</f>
        <v/>
      </c>
      <c r="AS35" s="152" t="str">
        <f>IF(ISBLANK(Výsledky!$IT$3),"",Výsledky!IT81)</f>
        <v/>
      </c>
      <c r="AT35" s="152" t="str">
        <f>IF(ISBLANK(Výsledky!$JA$3),"",Výsledky!JA81)</f>
        <v/>
      </c>
      <c r="AU35" s="152" t="str">
        <f>IF(ISBLANK(Výsledky!$JH$3),"",Výsledky!JH81)</f>
        <v/>
      </c>
      <c r="AV35" s="152" t="str">
        <f>IF(ISBLANK(Výsledky!$JO$3),"",Výsledky!JO81)</f>
        <v/>
      </c>
      <c r="AW35" s="152" t="str">
        <f>IF(ISBLANK(Výsledky!$JV$3),"",Výsledky!JV81)</f>
        <v/>
      </c>
      <c r="AX35" s="152" t="str">
        <f>IF(ISBLANK(Výsledky!$KC$3),"",Výsledky!KC81)</f>
        <v/>
      </c>
      <c r="AY35" s="152" t="str">
        <f>IF(ISBLANK(Výsledky!$KJ$3),"",Výsledky!KJ81)</f>
        <v/>
      </c>
      <c r="AZ35" s="152" t="str">
        <f>IF(ISBLANK(Výsledky!$KQ$3),"",Výsledky!KQ81)</f>
        <v/>
      </c>
      <c r="BA35" s="152" t="str">
        <f>IF(ISBLANK(Výsledky!$KX$3),"",Výsledky!KX81)</f>
        <v/>
      </c>
      <c r="BB35" s="152" t="str">
        <f>IF(ISBLANK(Výsledky!$LE$3),"",Výsledky!LE81)</f>
        <v/>
      </c>
      <c r="BC35" s="152" t="str">
        <f>IF(ISBLANK(Výsledky!$LL$3),"",Výsledky!LL81)</f>
        <v/>
      </c>
      <c r="BD35" s="152" t="str">
        <f>IF(ISBLANK(Výsledky!$LS$3),"",Výsledky!LS81)</f>
        <v/>
      </c>
      <c r="BE35" s="152" t="str">
        <f>IF(ISBLANK(Výsledky!$LZ$3),"",Výsledky!LZ81)</f>
        <v/>
      </c>
      <c r="BF35" s="152" t="str">
        <f>IF(ISBLANK(Výsledky!$MG$3),"",Výsledky!MG81)</f>
        <v/>
      </c>
      <c r="BG35" s="152" t="str">
        <f>IF(ISBLANK(Výsledky!$MN$3),"",Výsledky!MN81)</f>
        <v/>
      </c>
      <c r="BH35" s="152" t="str">
        <f>IF(ISBLANK(Výsledky!$MU$3),"",Výsledky!MU81)</f>
        <v/>
      </c>
      <c r="BI35" s="152" t="str">
        <f>IF(ISBLANK(Výsledky!$NB$3),"",Výsledky!NB81)</f>
        <v/>
      </c>
      <c r="BJ35" s="152" t="str">
        <f>IF(ISBLANK(Výsledky!$NI$3),"",Výsledky!NI81)</f>
        <v/>
      </c>
      <c r="BK35" s="152" t="str">
        <f>IF(ISBLANK(Výsledky!$NP$3),"",Výsledky!NP81)</f>
        <v/>
      </c>
      <c r="BL35" s="152" t="str">
        <f>IF(ISBLANK(Výsledky!$NW$3),"",Výsledky!NW81)</f>
        <v/>
      </c>
      <c r="BM35" s="152" t="str">
        <f>IF(ISBLANK(Výsledky!$OD$3),"",Výsledky!OD81)</f>
        <v/>
      </c>
      <c r="BN35" s="152" t="str">
        <f>IF(ISBLANK(Výsledky!$OK$3),"",Výsledky!OK81)</f>
        <v/>
      </c>
      <c r="BO35" s="152" t="str">
        <f>IF(ISBLANK(Výsledky!$OR$3),"",Výsledky!OR81)</f>
        <v/>
      </c>
      <c r="BP35" s="152" t="str">
        <f>IF(ISBLANK(Výsledky!$OY$3),"",Výsledky!OY81)</f>
        <v/>
      </c>
      <c r="BQ35" s="152" t="str">
        <f>IF(ISBLANK(Výsledky!$PF$3),"",Výsledky!PF81)</f>
        <v/>
      </c>
      <c r="BR35" s="152" t="str">
        <f>IF(ISBLANK(Výsledky!$PM$3),"",Výsledky!PM81)</f>
        <v/>
      </c>
      <c r="BS35" s="152" t="str">
        <f>IF(ISBLANK(Výsledky!$PT$3),"",Výsledky!PT81)</f>
        <v/>
      </c>
      <c r="BT35" s="153" t="str">
        <f>IF(ISBLANK(Výsledky!$QA$3),"",Výsledky!QA81)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Tipy!A18</f>
        <v>75</v>
      </c>
      <c r="D36" s="179" t="str">
        <f>Tipy!B18</f>
        <v>Cyro</v>
      </c>
      <c r="E36" s="309">
        <f>SUM(F36:I36)</f>
        <v>1060</v>
      </c>
      <c r="F36" s="306">
        <f>IF(ISBLANK(Výsledky!$I$3),"-",SUM(J36:M36,O36,Q36,S36:T36,V36,X36,Z36:AA36,AC36:AE36,AG36:AI36,AK36:AM36,AP36:AR36,AT36:AU36,AW36:AX36,BA36,BC36:BD36,BF36,BH36,BJ36,BL36,BN36,BP36,BR36:BS36))</f>
        <v>710</v>
      </c>
      <c r="G36" s="151">
        <f>IF(ISBLANK(Výsledky!$AK$3),"-",SUM(N36,R36,U36,Y36,AB36,AF36,AV36,BB36,BG36,BI36,BM36,BO36,BT36))</f>
        <v>210</v>
      </c>
      <c r="H36" s="151">
        <f>IF(ISBLANK(Výsledky!$AY$3),"-",SUM(P36,W36,AJ36,AO36,AQ36,AY36))</f>
        <v>120</v>
      </c>
      <c r="I36" s="167">
        <f>IF(ISBLANK(Výsledky!$HK$3),"-",SUM(AN36,AS36,AZ36,BE36,BK36,BQ36))</f>
        <v>20</v>
      </c>
      <c r="J36" s="164">
        <f>IF(ISBLANK(Výsledky!$I$3),"",Výsledky!I24)</f>
        <v>20</v>
      </c>
      <c r="K36" s="152">
        <f>IF(ISBLANK(Výsledky!$P$3),"",Výsledky!P24)</f>
        <v>80</v>
      </c>
      <c r="L36" s="152">
        <f>IF(ISBLANK(Výsledky!$W$3),"",Výsledky!W24)</f>
        <v>30</v>
      </c>
      <c r="M36" s="152">
        <f>IF(ISBLANK(Výsledky!$AD$3),"",Výsledky!AD24)</f>
        <v>70</v>
      </c>
      <c r="N36" s="152">
        <f>IF(ISBLANK(Výsledky!$AK$3),"",Výsledky!AK24)</f>
        <v>20</v>
      </c>
      <c r="O36" s="152">
        <f>IF(ISBLANK(Výsledky!$AR$3),"",Výsledky!AR24)</f>
        <v>80</v>
      </c>
      <c r="P36" s="152">
        <f>IF(ISBLANK(Výsledky!$AY$3),"",Výsledky!AY24)</f>
        <v>30</v>
      </c>
      <c r="Q36" s="152">
        <f>IF(ISBLANK(Výsledky!$BF$3),"",Výsledky!BF24)</f>
        <v>30</v>
      </c>
      <c r="R36" s="152">
        <f>IF(ISBLANK(Výsledky!$BM$3),"",Výsledky!BM24)</f>
        <v>50</v>
      </c>
      <c r="S36" s="152">
        <f>IF(ISBLANK(Výsledky!$BT$3),"",Výsledky!BT24)</f>
        <v>10</v>
      </c>
      <c r="T36" s="152" t="str">
        <f>IF(ISBLANK(Výsledky!$CA$3),"",Výsledky!CA24)</f>
        <v>-</v>
      </c>
      <c r="U36" s="152">
        <f>IF(ISBLANK(Výsledky!$CH$3),"",Výsledky!CH24)</f>
        <v>20</v>
      </c>
      <c r="V36" s="152">
        <f>IF(ISBLANK(Výsledky!$CO$3),"",Výsledky!CO24)</f>
        <v>30</v>
      </c>
      <c r="W36" s="152">
        <f>IF(ISBLANK(Výsledky!$CV$3),"",Výsledky!CV24)</f>
        <v>90</v>
      </c>
      <c r="X36" s="152">
        <f>IF(ISBLANK(Výsledky!$DC$3),"",Výsledky!DC24)</f>
        <v>30</v>
      </c>
      <c r="Y36" s="152">
        <f>IF(ISBLANK(Výsledky!$DJ$3),"",Výsledky!DJ24)</f>
        <v>60</v>
      </c>
      <c r="Z36" s="152">
        <f>IF(ISBLANK(Výsledky!$DQ$3),"",Výsledky!DQ24)</f>
        <v>0</v>
      </c>
      <c r="AA36" s="152">
        <f>IF(ISBLANK(Výsledky!$DX$3),"",Výsledky!DX24)</f>
        <v>70</v>
      </c>
      <c r="AB36" s="152">
        <f>IF(ISBLANK(Výsledky!$EE$3),"",Výsledky!EE24)</f>
        <v>50</v>
      </c>
      <c r="AC36" s="152">
        <f>IF(ISBLANK(Výsledky!$EL$3),"",Výsledky!EL24)</f>
        <v>60</v>
      </c>
      <c r="AD36" s="152">
        <f>IF(ISBLANK(Výsledky!$ES$3),"",Výsledky!ES24)</f>
        <v>50</v>
      </c>
      <c r="AE36" s="152">
        <f>IF(ISBLANK(Výsledky!$EZ$3),"",Výsledky!EZ24)</f>
        <v>20</v>
      </c>
      <c r="AF36" s="152">
        <f>IF(ISBLANK(Výsledky!$FG$3),"",Výsledky!FG24)</f>
        <v>10</v>
      </c>
      <c r="AG36" s="152">
        <f>IF(ISBLANK(Výsledky!$FN$3),"",Výsledky!FN24)</f>
        <v>30</v>
      </c>
      <c r="AH36" s="152">
        <f>IF(ISBLANK(Výsledky!$FU$3),"",Výsledky!FU24)</f>
        <v>50</v>
      </c>
      <c r="AI36" s="152">
        <f>IF(ISBLANK(Výsledky!$GB$3),"",Výsledky!GB24)</f>
        <v>0</v>
      </c>
      <c r="AJ36" s="152">
        <f>IF(ISBLANK(Výsledky!$GI$3),"",Výsledky!GI24)</f>
        <v>0</v>
      </c>
      <c r="AK36" s="152" t="str">
        <f>IF(ISBLANK(Výsledky!$GP$3),"",Výsledky!GP24)</f>
        <v/>
      </c>
      <c r="AL36" s="152">
        <v>0</v>
      </c>
      <c r="AM36" s="152">
        <f>IF(ISBLANK(Výsledky!$HD$3),"",Výsledky!HD24)</f>
        <v>40</v>
      </c>
      <c r="AN36" s="152">
        <f>IF(ISBLANK(Výsledky!$HK$3),"",Výsledky!HK24)</f>
        <v>20</v>
      </c>
      <c r="AO36" s="152">
        <f>IF(ISBLANK(Výsledky!$HR$3),"",Výsledky!HR24)</f>
        <v>0</v>
      </c>
      <c r="AP36" s="152">
        <f>IF(ISBLANK(Výsledky!$HY$3),"",Výsledky!HY24)</f>
        <v>10</v>
      </c>
      <c r="AQ36" s="152" t="str">
        <f>IF(ISBLANK(Výsledky!$IF$3),"",Výsledky!IF24)</f>
        <v/>
      </c>
      <c r="AR36" s="152" t="str">
        <f>IF(ISBLANK(Výsledky!$IM$3),"",Výsledky!IM24)</f>
        <v/>
      </c>
      <c r="AS36" s="152" t="str">
        <f>IF(ISBLANK(Výsledky!$IT$3),"",Výsledky!IT24)</f>
        <v/>
      </c>
      <c r="AT36" s="152" t="str">
        <f>IF(ISBLANK(Výsledky!$JA$3),"",Výsledky!JA24)</f>
        <v/>
      </c>
      <c r="AU36" s="152" t="str">
        <f>IF(ISBLANK(Výsledky!$JH$3),"",Výsledky!JH24)</f>
        <v/>
      </c>
      <c r="AV36" s="152" t="str">
        <f>IF(ISBLANK(Výsledky!$JO$3),"",Výsledky!JO24)</f>
        <v/>
      </c>
      <c r="AW36" s="152" t="str">
        <f>IF(ISBLANK(Výsledky!$JV$3),"",Výsledky!JV24)</f>
        <v/>
      </c>
      <c r="AX36" s="152" t="str">
        <f>IF(ISBLANK(Výsledky!$KC$3),"",Výsledky!KC24)</f>
        <v/>
      </c>
      <c r="AY36" s="152" t="str">
        <f>IF(ISBLANK(Výsledky!$KJ$3),"",Výsledky!KJ24)</f>
        <v/>
      </c>
      <c r="AZ36" s="152" t="str">
        <f>IF(ISBLANK(Výsledky!$KQ$3),"",Výsledky!KQ24)</f>
        <v/>
      </c>
      <c r="BA36" s="152" t="str">
        <f>IF(ISBLANK(Výsledky!$KX$3),"",Výsledky!KX24)</f>
        <v/>
      </c>
      <c r="BB36" s="152" t="str">
        <f>IF(ISBLANK(Výsledky!$LE$3),"",Výsledky!LE24)</f>
        <v/>
      </c>
      <c r="BC36" s="152" t="str">
        <f>IF(ISBLANK(Výsledky!$LL$3),"",Výsledky!LL24)</f>
        <v/>
      </c>
      <c r="BD36" s="152" t="str">
        <f>IF(ISBLANK(Výsledky!$LS$3),"",Výsledky!LS24)</f>
        <v/>
      </c>
      <c r="BE36" s="152" t="str">
        <f>IF(ISBLANK(Výsledky!$LZ$3),"",Výsledky!LZ24)</f>
        <v/>
      </c>
      <c r="BF36" s="152" t="str">
        <f>IF(ISBLANK(Výsledky!$MG$3),"",Výsledky!MG24)</f>
        <v/>
      </c>
      <c r="BG36" s="152" t="str">
        <f>IF(ISBLANK(Výsledky!$MN$3),"",Výsledky!MN24)</f>
        <v/>
      </c>
      <c r="BH36" s="152" t="str">
        <f>IF(ISBLANK(Výsledky!$MU$3),"",Výsledky!MU24)</f>
        <v/>
      </c>
      <c r="BI36" s="152" t="str">
        <f>IF(ISBLANK(Výsledky!$NB$3),"",Výsledky!NB24)</f>
        <v/>
      </c>
      <c r="BJ36" s="152" t="str">
        <f>IF(ISBLANK(Výsledky!$NI$3),"",Výsledky!NI24)</f>
        <v/>
      </c>
      <c r="BK36" s="152" t="str">
        <f>IF(ISBLANK(Výsledky!$NP$3),"",Výsledky!NP24)</f>
        <v/>
      </c>
      <c r="BL36" s="152" t="str">
        <f>IF(ISBLANK(Výsledky!$NW$3),"",Výsledky!NW24)</f>
        <v/>
      </c>
      <c r="BM36" s="152" t="str">
        <f>IF(ISBLANK(Výsledky!$OD$3),"",Výsledky!OD24)</f>
        <v/>
      </c>
      <c r="BN36" s="152" t="str">
        <f>IF(ISBLANK(Výsledky!$OK$3),"",Výsledky!OK24)</f>
        <v/>
      </c>
      <c r="BO36" s="152" t="str">
        <f>IF(ISBLANK(Výsledky!$OR$3),"",Výsledky!OR24)</f>
        <v/>
      </c>
      <c r="BP36" s="152" t="str">
        <f>IF(ISBLANK(Výsledky!$OY$3),"",Výsledky!OY24)</f>
        <v/>
      </c>
      <c r="BQ36" s="152" t="str">
        <f>IF(ISBLANK(Výsledky!$PF$3),"",Výsledky!PF24)</f>
        <v/>
      </c>
      <c r="BR36" s="152" t="str">
        <f>IF(ISBLANK(Výsledky!$PM$3),"",Výsledky!PM24)</f>
        <v/>
      </c>
      <c r="BS36" s="152" t="str">
        <f>IF(ISBLANK(Výsledky!$PT$3),"",Výsledky!PT24)</f>
        <v/>
      </c>
      <c r="BT36" s="153" t="str">
        <f>IF(ISBLANK(Výsledky!$QA$3),"",Výsledky!QA24)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Tipy!A16</f>
        <v>35</v>
      </c>
      <c r="D37" s="179" t="str">
        <f>Tipy!B16</f>
        <v>Cali</v>
      </c>
      <c r="E37" s="309">
        <f>SUM(F37:I37)</f>
        <v>1050</v>
      </c>
      <c r="F37" s="306">
        <f>IF(ISBLANK(Výsledky!$I$3),"-",SUM(J37:M37,O37,Q37,S37:T37,V37,X37,Z37:AA37,AC37:AE37,AG37:AI37,AK37:AM37,AP37:AR37,AT37:AU37,AW37:AX37,BA37,BC37:BD37,BF37,BH37,BJ37,BL37,BN37,BP37,BR37:BS37))</f>
        <v>770</v>
      </c>
      <c r="G37" s="151">
        <f>IF(ISBLANK(Výsledky!$AK$3),"-",SUM(N37,R37,U37,Y37,AB37,AF37,AV37,BB37,BG37,BI37,BM37,BO37,BT37))</f>
        <v>170</v>
      </c>
      <c r="H37" s="151">
        <f>IF(ISBLANK(Výsledky!$AY$3),"-",SUM(P37,W37,AJ37,AO37,AQ37,AY37))</f>
        <v>90</v>
      </c>
      <c r="I37" s="167">
        <f>IF(ISBLANK(Výsledky!$HK$3),"-",SUM(AN37,AS37,AZ37,BE37,BK37,BQ37))</f>
        <v>20</v>
      </c>
      <c r="J37" s="164">
        <f>IF(ISBLANK(Výsledky!$I$3),"",Výsledky!I22)</f>
        <v>60</v>
      </c>
      <c r="K37" s="152">
        <f>IF(ISBLANK(Výsledky!$P$3),"",Výsledky!P22)</f>
        <v>80</v>
      </c>
      <c r="L37" s="152">
        <f>IF(ISBLANK(Výsledky!$W$3),"",Výsledky!W22)</f>
        <v>80</v>
      </c>
      <c r="M37" s="152">
        <f>IF(ISBLANK(Výsledky!$AD$3),"",Výsledky!AD22)</f>
        <v>30</v>
      </c>
      <c r="N37" s="152" t="str">
        <f>IF(ISBLANK(Výsledky!$AK$3),"",Výsledky!AK22)</f>
        <v>-</v>
      </c>
      <c r="O37" s="152">
        <f>IF(ISBLANK(Výsledky!$AR$3),"",Výsledky!AR22)</f>
        <v>60</v>
      </c>
      <c r="P37" s="152">
        <f>IF(ISBLANK(Výsledky!$AY$3),"",Výsledky!AY22)</f>
        <v>30</v>
      </c>
      <c r="Q37" s="152">
        <f>IF(ISBLANK(Výsledky!$BF$3),"",Výsledky!BF22)</f>
        <v>40</v>
      </c>
      <c r="R37" s="152">
        <f>IF(ISBLANK(Výsledky!$BM$3),"",Výsledky!BM22)</f>
        <v>50</v>
      </c>
      <c r="S37" s="152" t="str">
        <f>IF(ISBLANK(Výsledky!$BT$3),"",Výsledky!BT22)</f>
        <v>-</v>
      </c>
      <c r="T37" s="152">
        <f>IF(ISBLANK(Výsledky!$CA$3),"",Výsledky!CA22)</f>
        <v>50</v>
      </c>
      <c r="U37" s="152">
        <f>IF(ISBLANK(Výsledky!$CH$3),"",Výsledky!CH22)</f>
        <v>0</v>
      </c>
      <c r="V37" s="152">
        <f>IF(ISBLANK(Výsledky!$CO$3),"",Výsledky!CO22)</f>
        <v>50</v>
      </c>
      <c r="W37" s="152">
        <f>IF(ISBLANK(Výsledky!$CV$3),"",Výsledky!CV22)</f>
        <v>60</v>
      </c>
      <c r="X37" s="152">
        <f>IF(ISBLANK(Výsledky!$DC$3),"",Výsledky!DC22)</f>
        <v>0</v>
      </c>
      <c r="Y37" s="152">
        <f>IF(ISBLANK(Výsledky!$DJ$3),"",Výsledky!DJ22)</f>
        <v>30</v>
      </c>
      <c r="Z37" s="152">
        <f>IF(ISBLANK(Výsledky!$DQ$3),"",Výsledky!DQ22)</f>
        <v>0</v>
      </c>
      <c r="AA37" s="152">
        <f>IF(ISBLANK(Výsledky!$DX$3),"",Výsledky!DX22)</f>
        <v>50</v>
      </c>
      <c r="AB37" s="152">
        <f>IF(ISBLANK(Výsledky!$EE$3),"",Výsledky!EE22)</f>
        <v>50</v>
      </c>
      <c r="AC37" s="152">
        <f>IF(ISBLANK(Výsledky!$EL$3),"",Výsledky!EL22)</f>
        <v>40</v>
      </c>
      <c r="AD37" s="152">
        <f>IF(ISBLANK(Výsledky!$ES$3),"",Výsledky!ES22)</f>
        <v>50</v>
      </c>
      <c r="AE37" s="152">
        <f>IF(ISBLANK(Výsledky!$EZ$3),"",Výsledky!EZ22)</f>
        <v>30</v>
      </c>
      <c r="AF37" s="152">
        <f>IF(ISBLANK(Výsledky!$FG$3),"",Výsledky!FG22)</f>
        <v>40</v>
      </c>
      <c r="AG37" s="152">
        <f>IF(ISBLANK(Výsledky!$FN$3),"",Výsledky!FN22)</f>
        <v>50</v>
      </c>
      <c r="AH37" s="152">
        <f>IF(ISBLANK(Výsledky!$FU$3),"",Výsledky!FU22)</f>
        <v>30</v>
      </c>
      <c r="AI37" s="152">
        <f>IF(ISBLANK(Výsledky!$GB$3),"",Výsledky!GB22)</f>
        <v>40</v>
      </c>
      <c r="AJ37" s="152">
        <f>IF(ISBLANK(Výsledky!$GI$3),"",Výsledky!GI22)</f>
        <v>0</v>
      </c>
      <c r="AK37" s="152" t="str">
        <f>IF(ISBLANK(Výsledky!$GP$3),"",Výsledky!GP22)</f>
        <v/>
      </c>
      <c r="AL37" s="152">
        <v>0</v>
      </c>
      <c r="AM37" s="152">
        <f>IF(ISBLANK(Výsledky!$HD$3),"",Výsledky!HD22)</f>
        <v>30</v>
      </c>
      <c r="AN37" s="152">
        <f>IF(ISBLANK(Výsledky!$HK$3),"",Výsledky!HK22)</f>
        <v>20</v>
      </c>
      <c r="AO37" s="152">
        <f>IF(ISBLANK(Výsledky!$HR$3),"",Výsledky!HR22)</f>
        <v>0</v>
      </c>
      <c r="AP37" s="152" t="str">
        <f>IF(ISBLANK(Výsledky!$HY$3),"",Výsledky!HY22)</f>
        <v>-</v>
      </c>
      <c r="AQ37" s="152" t="str">
        <f>IF(ISBLANK(Výsledky!$IF$3),"",Výsledky!IF22)</f>
        <v/>
      </c>
      <c r="AR37" s="152" t="str">
        <f>IF(ISBLANK(Výsledky!$IM$3),"",Výsledky!IM22)</f>
        <v/>
      </c>
      <c r="AS37" s="152" t="str">
        <f>IF(ISBLANK(Výsledky!$IT$3),"",Výsledky!IT22)</f>
        <v/>
      </c>
      <c r="AT37" s="152" t="str">
        <f>IF(ISBLANK(Výsledky!$JA$3),"",Výsledky!JA22)</f>
        <v/>
      </c>
      <c r="AU37" s="152" t="str">
        <f>IF(ISBLANK(Výsledky!$JH$3),"",Výsledky!JH22)</f>
        <v/>
      </c>
      <c r="AV37" s="152" t="str">
        <f>IF(ISBLANK(Výsledky!$JO$3),"",Výsledky!JO22)</f>
        <v/>
      </c>
      <c r="AW37" s="152" t="str">
        <f>IF(ISBLANK(Výsledky!$JV$3),"",Výsledky!JV22)</f>
        <v/>
      </c>
      <c r="AX37" s="152" t="str">
        <f>IF(ISBLANK(Výsledky!$KC$3),"",Výsledky!KC22)</f>
        <v/>
      </c>
      <c r="AY37" s="152" t="str">
        <f>IF(ISBLANK(Výsledky!$KJ$3),"",Výsledky!KJ22)</f>
        <v/>
      </c>
      <c r="AZ37" s="152" t="str">
        <f>IF(ISBLANK(Výsledky!$KQ$3),"",Výsledky!KQ22)</f>
        <v/>
      </c>
      <c r="BA37" s="152" t="str">
        <f>IF(ISBLANK(Výsledky!$KX$3),"",Výsledky!KX22)</f>
        <v/>
      </c>
      <c r="BB37" s="152" t="str">
        <f>IF(ISBLANK(Výsledky!$LE$3),"",Výsledky!LE22)</f>
        <v/>
      </c>
      <c r="BC37" s="152" t="str">
        <f>IF(ISBLANK(Výsledky!$LL$3),"",Výsledky!LL22)</f>
        <v/>
      </c>
      <c r="BD37" s="152" t="str">
        <f>IF(ISBLANK(Výsledky!$LS$3),"",Výsledky!LS22)</f>
        <v/>
      </c>
      <c r="BE37" s="152" t="str">
        <f>IF(ISBLANK(Výsledky!$LZ$3),"",Výsledky!LZ22)</f>
        <v/>
      </c>
      <c r="BF37" s="152" t="str">
        <f>IF(ISBLANK(Výsledky!$MG$3),"",Výsledky!MG22)</f>
        <v/>
      </c>
      <c r="BG37" s="152" t="str">
        <f>IF(ISBLANK(Výsledky!$MN$3),"",Výsledky!MN22)</f>
        <v/>
      </c>
      <c r="BH37" s="152" t="str">
        <f>IF(ISBLANK(Výsledky!$MU$3),"",Výsledky!MU22)</f>
        <v/>
      </c>
      <c r="BI37" s="152" t="str">
        <f>IF(ISBLANK(Výsledky!$NB$3),"",Výsledky!NB22)</f>
        <v/>
      </c>
      <c r="BJ37" s="152" t="str">
        <f>IF(ISBLANK(Výsledky!$NI$3),"",Výsledky!NI22)</f>
        <v/>
      </c>
      <c r="BK37" s="152" t="str">
        <f>IF(ISBLANK(Výsledky!$NP$3),"",Výsledky!NP22)</f>
        <v/>
      </c>
      <c r="BL37" s="152" t="str">
        <f>IF(ISBLANK(Výsledky!$NW$3),"",Výsledky!NW22)</f>
        <v/>
      </c>
      <c r="BM37" s="152" t="str">
        <f>IF(ISBLANK(Výsledky!$OD$3),"",Výsledky!OD22)</f>
        <v/>
      </c>
      <c r="BN37" s="152" t="str">
        <f>IF(ISBLANK(Výsledky!$OK$3),"",Výsledky!OK22)</f>
        <v/>
      </c>
      <c r="BO37" s="152" t="str">
        <f>IF(ISBLANK(Výsledky!$OR$3),"",Výsledky!OR22)</f>
        <v/>
      </c>
      <c r="BP37" s="152" t="str">
        <f>IF(ISBLANK(Výsledky!$OY$3),"",Výsledky!OY22)</f>
        <v/>
      </c>
      <c r="BQ37" s="152" t="str">
        <f>IF(ISBLANK(Výsledky!$PF$3),"",Výsledky!PF22)</f>
        <v/>
      </c>
      <c r="BR37" s="152" t="str">
        <f>IF(ISBLANK(Výsledky!$PM$3),"",Výsledky!PM22)</f>
        <v/>
      </c>
      <c r="BS37" s="152" t="str">
        <f>IF(ISBLANK(Výsledky!$PT$3),"",Výsledky!PT22)</f>
        <v/>
      </c>
      <c r="BT37" s="153" t="str">
        <f>IF(ISBLANK(Výsledky!$QA$3),"",Výsledky!QA22)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Tipy!A104</f>
        <v>32</v>
      </c>
      <c r="D38" s="179" t="str">
        <f>Tipy!B104</f>
        <v>Yogino</v>
      </c>
      <c r="E38" s="309">
        <f>SUM(F38:I38)</f>
        <v>1040</v>
      </c>
      <c r="F38" s="306">
        <f>IF(ISBLANK(Výsledky!$I$3),"-",SUM(J38:M38,O38,Q38,S38:T38,V38,X38,Z38:AA38,AC38:AE38,AG38:AI38,AK38:AM38,AP38:AR38,AT38:AU38,AW38:AX38,BA38,BC38:BD38,BF38,BH38,BJ38,BL38,BN38,BP38,BR38:BS38))</f>
        <v>670</v>
      </c>
      <c r="G38" s="151">
        <f>IF(ISBLANK(Výsledky!$AK$3),"-",SUM(N38,R38,U38,Y38,AB38,AF38,AV38,BB38,BG38,BI38,BM38,BO38,BT38))</f>
        <v>230</v>
      </c>
      <c r="H38" s="151">
        <f>IF(ISBLANK(Výsledky!$AY$3),"-",SUM(P38,W38,AJ38,AO38,AQ38,AY38))</f>
        <v>120</v>
      </c>
      <c r="I38" s="167">
        <f>IF(ISBLANK(Výsledky!$HK$3),"-",SUM(AN38,AS38,AZ38,BE38,BK38,BQ38))</f>
        <v>20</v>
      </c>
      <c r="J38" s="164">
        <f>IF(ISBLANK(Výsledky!$I$3),"",Výsledky!I110)</f>
        <v>80</v>
      </c>
      <c r="K38" s="152">
        <f>IF(ISBLANK(Výsledky!$P$3),"",Výsledky!P110)</f>
        <v>30</v>
      </c>
      <c r="L38" s="152">
        <f>IF(ISBLANK(Výsledky!$W$3),"",Výsledky!W110)</f>
        <v>0</v>
      </c>
      <c r="M38" s="152">
        <f>IF(ISBLANK(Výsledky!$AD$3),"",Výsledky!AD110)</f>
        <v>60</v>
      </c>
      <c r="N38" s="152">
        <f>IF(ISBLANK(Výsledky!$AK$3),"",Výsledky!AK110)</f>
        <v>50</v>
      </c>
      <c r="O38" s="152">
        <f>IF(ISBLANK(Výsledky!$AR$3),"",Výsledky!AR110)</f>
        <v>60</v>
      </c>
      <c r="P38" s="152">
        <f>IF(ISBLANK(Výsledky!$AY$3),"",Výsledky!AY110)</f>
        <v>70</v>
      </c>
      <c r="Q38" s="152">
        <f>IF(ISBLANK(Výsledky!$BF$3),"",Výsledky!BF110)</f>
        <v>30</v>
      </c>
      <c r="R38" s="152">
        <f>IF(ISBLANK(Výsledky!$BM$3),"",Výsledky!BM110)</f>
        <v>50</v>
      </c>
      <c r="S38" s="152">
        <f>IF(ISBLANK(Výsledky!$BT$3),"",Výsledky!BT110)</f>
        <v>30</v>
      </c>
      <c r="T38" s="152">
        <f>IF(ISBLANK(Výsledky!$CA$3),"",Výsledky!CA110)</f>
        <v>50</v>
      </c>
      <c r="U38" s="152">
        <f>IF(ISBLANK(Výsledky!$CH$3),"",Výsledky!CH110)</f>
        <v>30</v>
      </c>
      <c r="V38" s="152">
        <f>IF(ISBLANK(Výsledky!$CO$3),"",Výsledky!CO110)</f>
        <v>60</v>
      </c>
      <c r="W38" s="152">
        <f>IF(ISBLANK(Výsledky!$CV$3),"",Výsledky!CV110)</f>
        <v>50</v>
      </c>
      <c r="X38" s="152">
        <f>IF(ISBLANK(Výsledky!$DC$3),"",Výsledky!DC110)</f>
        <v>0</v>
      </c>
      <c r="Y38" s="152">
        <f>IF(ISBLANK(Výsledky!$DJ$3),"",Výsledky!DJ110)</f>
        <v>30</v>
      </c>
      <c r="Z38" s="152">
        <f>IF(ISBLANK(Výsledky!$DQ$3),"",Výsledky!DQ110)</f>
        <v>10</v>
      </c>
      <c r="AA38" s="152">
        <f>IF(ISBLANK(Výsledky!$DX$3),"",Výsledky!DX110)</f>
        <v>60</v>
      </c>
      <c r="AB38" s="152" t="str">
        <f>IF(ISBLANK(Výsledky!$EE$3),"",Výsledky!EE110)</f>
        <v>-</v>
      </c>
      <c r="AC38" s="152">
        <f>IF(ISBLANK(Výsledky!$EL$3),"",Výsledky!EL110)</f>
        <v>30</v>
      </c>
      <c r="AD38" s="152">
        <f>IF(ISBLANK(Výsledky!$ES$3),"",Výsledky!ES110)</f>
        <v>20</v>
      </c>
      <c r="AE38" s="152">
        <f>IF(ISBLANK(Výsledky!$EZ$3),"",Výsledky!EZ110)</f>
        <v>30</v>
      </c>
      <c r="AF38" s="152">
        <f>IF(ISBLANK(Výsledky!$FG$3),"",Výsledky!FG110)</f>
        <v>70</v>
      </c>
      <c r="AG38" s="152">
        <f>IF(ISBLANK(Výsledky!$FN$3),"",Výsledky!FN110)</f>
        <v>50</v>
      </c>
      <c r="AH38" s="152">
        <f>IF(ISBLANK(Výsledky!$FU$3),"",Výsledky!FU110)</f>
        <v>50</v>
      </c>
      <c r="AI38" s="152">
        <f>IF(ISBLANK(Výsledky!$GB$3),"",Výsledky!GB110)</f>
        <v>10</v>
      </c>
      <c r="AJ38" s="152">
        <f>IF(ISBLANK(Výsledky!$GI$3),"",Výsledky!GI110)</f>
        <v>0</v>
      </c>
      <c r="AK38" s="152" t="str">
        <f>IF(ISBLANK(Výsledky!$GP$3),"",Výsledky!GP110)</f>
        <v/>
      </c>
      <c r="AL38" s="152">
        <v>0</v>
      </c>
      <c r="AM38" s="152">
        <f>IF(ISBLANK(Výsledky!$HD$3),"",Výsledky!HD110)</f>
        <v>10</v>
      </c>
      <c r="AN38" s="152">
        <f>IF(ISBLANK(Výsledky!$HK$3),"",Výsledky!HK110)</f>
        <v>20</v>
      </c>
      <c r="AO38" s="152">
        <f>IF(ISBLANK(Výsledky!$HR$3),"",Výsledky!HR110)</f>
        <v>0</v>
      </c>
      <c r="AP38" s="152" t="str">
        <f>IF(ISBLANK(Výsledky!$HY$3),"",Výsledky!HY110)</f>
        <v>-</v>
      </c>
      <c r="AQ38" s="152" t="str">
        <f>IF(ISBLANK(Výsledky!$IF$3),"",Výsledky!IF110)</f>
        <v/>
      </c>
      <c r="AR38" s="152" t="str">
        <f>IF(ISBLANK(Výsledky!$IM$3),"",Výsledky!IM110)</f>
        <v/>
      </c>
      <c r="AS38" s="152" t="str">
        <f>IF(ISBLANK(Výsledky!$IT$3),"",Výsledky!IT110)</f>
        <v/>
      </c>
      <c r="AT38" s="152" t="str">
        <f>IF(ISBLANK(Výsledky!$JA$3),"",Výsledky!JA110)</f>
        <v/>
      </c>
      <c r="AU38" s="152" t="str">
        <f>IF(ISBLANK(Výsledky!$JH$3),"",Výsledky!JH110)</f>
        <v/>
      </c>
      <c r="AV38" s="152" t="str">
        <f>IF(ISBLANK(Výsledky!$JO$3),"",Výsledky!JO110)</f>
        <v/>
      </c>
      <c r="AW38" s="152" t="str">
        <f>IF(ISBLANK(Výsledky!$JV$3),"",Výsledky!JV110)</f>
        <v/>
      </c>
      <c r="AX38" s="152" t="str">
        <f>IF(ISBLANK(Výsledky!$KC$3),"",Výsledky!KC110)</f>
        <v/>
      </c>
      <c r="AY38" s="152" t="str">
        <f>IF(ISBLANK(Výsledky!$KJ$3),"",Výsledky!KJ110)</f>
        <v/>
      </c>
      <c r="AZ38" s="152" t="str">
        <f>IF(ISBLANK(Výsledky!$KQ$3),"",Výsledky!KQ110)</f>
        <v/>
      </c>
      <c r="BA38" s="152" t="str">
        <f>IF(ISBLANK(Výsledky!$KX$3),"",Výsledky!KX110)</f>
        <v/>
      </c>
      <c r="BB38" s="152" t="str">
        <f>IF(ISBLANK(Výsledky!$LE$3),"",Výsledky!LE110)</f>
        <v/>
      </c>
      <c r="BC38" s="152" t="str">
        <f>IF(ISBLANK(Výsledky!$LL$3),"",Výsledky!LL110)</f>
        <v/>
      </c>
      <c r="BD38" s="152" t="str">
        <f>IF(ISBLANK(Výsledky!$LS$3),"",Výsledky!LS110)</f>
        <v/>
      </c>
      <c r="BE38" s="152" t="str">
        <f>IF(ISBLANK(Výsledky!$LZ$3),"",Výsledky!LZ110)</f>
        <v/>
      </c>
      <c r="BF38" s="152" t="str">
        <f>IF(ISBLANK(Výsledky!$MG$3),"",Výsledky!MG110)</f>
        <v/>
      </c>
      <c r="BG38" s="152" t="str">
        <f>IF(ISBLANK(Výsledky!$MN$3),"",Výsledky!MN110)</f>
        <v/>
      </c>
      <c r="BH38" s="152" t="str">
        <f>IF(ISBLANK(Výsledky!$MU$3),"",Výsledky!MU110)</f>
        <v/>
      </c>
      <c r="BI38" s="152" t="str">
        <f>IF(ISBLANK(Výsledky!$NB$3),"",Výsledky!NB110)</f>
        <v/>
      </c>
      <c r="BJ38" s="152" t="str">
        <f>IF(ISBLANK(Výsledky!$NI$3),"",Výsledky!NI110)</f>
        <v/>
      </c>
      <c r="BK38" s="152" t="str">
        <f>IF(ISBLANK(Výsledky!$NP$3),"",Výsledky!NP110)</f>
        <v/>
      </c>
      <c r="BL38" s="152" t="str">
        <f>IF(ISBLANK(Výsledky!$NW$3),"",Výsledky!NW110)</f>
        <v/>
      </c>
      <c r="BM38" s="152" t="str">
        <f>IF(ISBLANK(Výsledky!$OD$3),"",Výsledky!OD110)</f>
        <v/>
      </c>
      <c r="BN38" s="152" t="str">
        <f>IF(ISBLANK(Výsledky!$OK$3),"",Výsledky!OK110)</f>
        <v/>
      </c>
      <c r="BO38" s="152" t="str">
        <f>IF(ISBLANK(Výsledky!$OR$3),"",Výsledky!OR110)</f>
        <v/>
      </c>
      <c r="BP38" s="152" t="str">
        <f>IF(ISBLANK(Výsledky!$OY$3),"",Výsledky!OY110)</f>
        <v/>
      </c>
      <c r="BQ38" s="152" t="str">
        <f>IF(ISBLANK(Výsledky!$PF$3),"",Výsledky!PF110)</f>
        <v/>
      </c>
      <c r="BR38" s="152" t="str">
        <f>IF(ISBLANK(Výsledky!$PM$3),"",Výsledky!PM110)</f>
        <v/>
      </c>
      <c r="BS38" s="152" t="str">
        <f>IF(ISBLANK(Výsledky!$PT$3),"",Výsledky!PT110)</f>
        <v/>
      </c>
      <c r="BT38" s="153" t="str">
        <f>IF(ISBLANK(Výsledky!$QA$3),"",Výsledky!QA110)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Tipy!A55</f>
        <v>90</v>
      </c>
      <c r="D39" s="179" t="str">
        <f>Tipy!B55</f>
        <v>MarianV</v>
      </c>
      <c r="E39" s="309">
        <f>SUM(F39:I39)</f>
        <v>1030</v>
      </c>
      <c r="F39" s="306">
        <f>IF(ISBLANK(Výsledky!$I$3),"-",SUM(J39:M39,O39,Q39,S39:T39,V39,X39,Z39:AA39,AC39:AE39,AG39:AI39,AK39:AM39,AP39:AR39,AT39:AU39,AW39:AX39,BA39,BC39:BD39,BF39,BH39,BJ39,BL39,BN39,BP39,BR39:BS39))</f>
        <v>740</v>
      </c>
      <c r="G39" s="151">
        <f>IF(ISBLANK(Výsledky!$AK$3),"-",SUM(N39,R39,U39,Y39,AB39,AF39,AV39,BB39,BG39,BI39,BM39,BO39,BT39))</f>
        <v>110</v>
      </c>
      <c r="H39" s="151">
        <f>IF(ISBLANK(Výsledky!$AY$3),"-",SUM(P39,W39,AJ39,AO39,AQ39,AY39))</f>
        <v>160</v>
      </c>
      <c r="I39" s="167">
        <f>IF(ISBLANK(Výsledky!$HK$3),"-",SUM(AN39,AS39,AZ39,BE39,BK39,BQ39))</f>
        <v>20</v>
      </c>
      <c r="J39" s="164">
        <f>IF(ISBLANK(Výsledky!$I$3),"",Výsledky!I61)</f>
        <v>50</v>
      </c>
      <c r="K39" s="152">
        <f>IF(ISBLANK(Výsledky!$P$3),"",Výsledky!P61)</f>
        <v>90</v>
      </c>
      <c r="L39" s="152">
        <f>IF(ISBLANK(Výsledky!$W$3),"",Výsledky!W61)</f>
        <v>10</v>
      </c>
      <c r="M39" s="152">
        <f>IF(ISBLANK(Výsledky!$AD$3),"",Výsledky!AD61)</f>
        <v>30</v>
      </c>
      <c r="N39" s="152" t="str">
        <f>IF(ISBLANK(Výsledky!$AK$3),"",Výsledky!AK61)</f>
        <v>-</v>
      </c>
      <c r="O39" s="152">
        <f>IF(ISBLANK(Výsledky!$AR$3),"",Výsledky!AR61)</f>
        <v>80</v>
      </c>
      <c r="P39" s="152">
        <f>IF(ISBLANK(Výsledky!$AY$3),"",Výsledky!AY61)</f>
        <v>70</v>
      </c>
      <c r="Q39" s="152">
        <f>IF(ISBLANK(Výsledky!$BF$3),"",Výsledky!BF61)</f>
        <v>40</v>
      </c>
      <c r="R39" s="152">
        <f>IF(ISBLANK(Výsledky!$BM$3),"",Výsledky!BM61)</f>
        <v>50</v>
      </c>
      <c r="S39" s="152">
        <f>IF(ISBLANK(Výsledky!$BT$3),"",Výsledky!BT61)</f>
        <v>30</v>
      </c>
      <c r="T39" s="152">
        <f>IF(ISBLANK(Výsledky!$CA$3),"",Výsledky!CA61)</f>
        <v>60</v>
      </c>
      <c r="U39" s="152" t="str">
        <f>IF(ISBLANK(Výsledky!$CH$3),"",Výsledky!CH61)</f>
        <v>-</v>
      </c>
      <c r="V39" s="152">
        <f>IF(ISBLANK(Výsledky!$CO$3),"",Výsledky!CO61)</f>
        <v>30</v>
      </c>
      <c r="W39" s="152">
        <f>IF(ISBLANK(Výsledky!$CV$3),"",Výsledky!CV61)</f>
        <v>50</v>
      </c>
      <c r="X39" s="152">
        <f>IF(ISBLANK(Výsledky!$DC$3),"",Výsledky!DC61)</f>
        <v>10</v>
      </c>
      <c r="Y39" s="152">
        <f>IF(ISBLANK(Výsledky!$DJ$3),"",Výsledky!DJ61)</f>
        <v>30</v>
      </c>
      <c r="Z39" s="152">
        <f>IF(ISBLANK(Výsledky!$DQ$3),"",Výsledky!DQ61)</f>
        <v>0</v>
      </c>
      <c r="AA39" s="152">
        <f>IF(ISBLANK(Výsledky!$DX$3),"",Výsledky!DX61)</f>
        <v>50</v>
      </c>
      <c r="AB39" s="152">
        <f>IF(ISBLANK(Výsledky!$EE$3),"",Výsledky!EE61)</f>
        <v>30</v>
      </c>
      <c r="AC39" s="152">
        <f>IF(ISBLANK(Výsledky!$EL$3),"",Výsledky!EL61)</f>
        <v>20</v>
      </c>
      <c r="AD39" s="152">
        <f>IF(ISBLANK(Výsledky!$ES$3),"",Výsledky!ES61)</f>
        <v>50</v>
      </c>
      <c r="AE39" s="152">
        <f>IF(ISBLANK(Výsledky!$EZ$3),"",Výsledky!EZ61)</f>
        <v>40</v>
      </c>
      <c r="AF39" s="152">
        <f>IF(ISBLANK(Výsledky!$FG$3),"",Výsledky!FG61)</f>
        <v>0</v>
      </c>
      <c r="AG39" s="152">
        <f>IF(ISBLANK(Výsledky!$FN$3),"",Výsledky!FN61)</f>
        <v>50</v>
      </c>
      <c r="AH39" s="152">
        <f>IF(ISBLANK(Výsledky!$FU$3),"",Výsledky!FU61)</f>
        <v>60</v>
      </c>
      <c r="AI39" s="152">
        <f>IF(ISBLANK(Výsledky!$GB$3),"",Výsledky!GB61)</f>
        <v>10</v>
      </c>
      <c r="AJ39" s="152">
        <f>IF(ISBLANK(Výsledky!$GI$3),"",Výsledky!GI61)</f>
        <v>40</v>
      </c>
      <c r="AK39" s="152" t="str">
        <f>IF(ISBLANK(Výsledky!$GP$3),"",Výsledky!GP61)</f>
        <v/>
      </c>
      <c r="AL39" s="152">
        <v>0</v>
      </c>
      <c r="AM39" s="152" t="str">
        <f>IF(ISBLANK(Výsledky!$HD$3),"",Výsledky!HD61)</f>
        <v>-</v>
      </c>
      <c r="AN39" s="152">
        <f>IF(ISBLANK(Výsledky!$HK$3),"",Výsledky!HK61)</f>
        <v>20</v>
      </c>
      <c r="AO39" s="152">
        <f>IF(ISBLANK(Výsledky!$HR$3),"",Výsledky!HR61)</f>
        <v>0</v>
      </c>
      <c r="AP39" s="152">
        <f>IF(ISBLANK(Výsledky!$HY$3),"",Výsledky!HY61)</f>
        <v>30</v>
      </c>
      <c r="AQ39" s="152" t="str">
        <f>IF(ISBLANK(Výsledky!$IF$3),"",Výsledky!IF61)</f>
        <v/>
      </c>
      <c r="AR39" s="152" t="str">
        <f>IF(ISBLANK(Výsledky!$IM$3),"",Výsledky!IM61)</f>
        <v/>
      </c>
      <c r="AS39" s="152" t="str">
        <f>IF(ISBLANK(Výsledky!$IT$3),"",Výsledky!IT61)</f>
        <v/>
      </c>
      <c r="AT39" s="152" t="str">
        <f>IF(ISBLANK(Výsledky!$JA$3),"",Výsledky!JA61)</f>
        <v/>
      </c>
      <c r="AU39" s="152" t="str">
        <f>IF(ISBLANK(Výsledky!$JH$3),"",Výsledky!JH61)</f>
        <v/>
      </c>
      <c r="AV39" s="152" t="str">
        <f>IF(ISBLANK(Výsledky!$JO$3),"",Výsledky!JO61)</f>
        <v/>
      </c>
      <c r="AW39" s="152" t="str">
        <f>IF(ISBLANK(Výsledky!$JV$3),"",Výsledky!JV61)</f>
        <v/>
      </c>
      <c r="AX39" s="152" t="str">
        <f>IF(ISBLANK(Výsledky!$KC$3),"",Výsledky!KC61)</f>
        <v/>
      </c>
      <c r="AY39" s="152" t="str">
        <f>IF(ISBLANK(Výsledky!$KJ$3),"",Výsledky!KJ61)</f>
        <v/>
      </c>
      <c r="AZ39" s="152" t="str">
        <f>IF(ISBLANK(Výsledky!$KQ$3),"",Výsledky!KQ61)</f>
        <v/>
      </c>
      <c r="BA39" s="152" t="str">
        <f>IF(ISBLANK(Výsledky!$KX$3),"",Výsledky!KX61)</f>
        <v/>
      </c>
      <c r="BB39" s="152" t="str">
        <f>IF(ISBLANK(Výsledky!$LE$3),"",Výsledky!LE61)</f>
        <v/>
      </c>
      <c r="BC39" s="152" t="str">
        <f>IF(ISBLANK(Výsledky!$LL$3),"",Výsledky!LL61)</f>
        <v/>
      </c>
      <c r="BD39" s="152" t="str">
        <f>IF(ISBLANK(Výsledky!$LS$3),"",Výsledky!LS61)</f>
        <v/>
      </c>
      <c r="BE39" s="152" t="str">
        <f>IF(ISBLANK(Výsledky!$LZ$3),"",Výsledky!LZ61)</f>
        <v/>
      </c>
      <c r="BF39" s="152" t="str">
        <f>IF(ISBLANK(Výsledky!$MG$3),"",Výsledky!MG61)</f>
        <v/>
      </c>
      <c r="BG39" s="152" t="str">
        <f>IF(ISBLANK(Výsledky!$MN$3),"",Výsledky!MN61)</f>
        <v/>
      </c>
      <c r="BH39" s="152" t="str">
        <f>IF(ISBLANK(Výsledky!$MU$3),"",Výsledky!MU61)</f>
        <v/>
      </c>
      <c r="BI39" s="152" t="str">
        <f>IF(ISBLANK(Výsledky!$NB$3),"",Výsledky!NB61)</f>
        <v/>
      </c>
      <c r="BJ39" s="152" t="str">
        <f>IF(ISBLANK(Výsledky!$NI$3),"",Výsledky!NI61)</f>
        <v/>
      </c>
      <c r="BK39" s="152" t="str">
        <f>IF(ISBLANK(Výsledky!$NP$3),"",Výsledky!NP61)</f>
        <v/>
      </c>
      <c r="BL39" s="152" t="str">
        <f>IF(ISBLANK(Výsledky!$NW$3),"",Výsledky!NW61)</f>
        <v/>
      </c>
      <c r="BM39" s="152" t="str">
        <f>IF(ISBLANK(Výsledky!$OD$3),"",Výsledky!OD61)</f>
        <v/>
      </c>
      <c r="BN39" s="152" t="str">
        <f>IF(ISBLANK(Výsledky!$OK$3),"",Výsledky!OK61)</f>
        <v/>
      </c>
      <c r="BO39" s="152" t="str">
        <f>IF(ISBLANK(Výsledky!$OR$3),"",Výsledky!OR61)</f>
        <v/>
      </c>
      <c r="BP39" s="152" t="str">
        <f>IF(ISBLANK(Výsledky!$OY$3),"",Výsledky!OY61)</f>
        <v/>
      </c>
      <c r="BQ39" s="152" t="str">
        <f>IF(ISBLANK(Výsledky!$PF$3),"",Výsledky!PF61)</f>
        <v/>
      </c>
      <c r="BR39" s="152" t="str">
        <f>IF(ISBLANK(Výsledky!$PM$3),"",Výsledky!PM61)</f>
        <v/>
      </c>
      <c r="BS39" s="152" t="str">
        <f>IF(ISBLANK(Výsledky!$PT$3),"",Výsledky!PT61)</f>
        <v/>
      </c>
      <c r="BT39" s="153" t="str">
        <f>IF(ISBLANK(Výsledky!$QA$3),"",Výsledky!QA61)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Tipy!A66</f>
        <v>21</v>
      </c>
      <c r="D40" s="179" t="str">
        <f>Tipy!B66</f>
        <v>netocil</v>
      </c>
      <c r="E40" s="309">
        <f>SUM(F40:I40)</f>
        <v>1020</v>
      </c>
      <c r="F40" s="306">
        <f>IF(ISBLANK(Výsledky!$I$3),"-",SUM(J40:M40,O40,Q40,S40:T40,V40,X40,Z40:AA40,AC40:AE40,AG40:AI40,AK40:AM40,AP40:AR40,AT40:AU40,AW40:AX40,BA40,BC40:BD40,BF40,BH40,BJ40,BL40,BN40,BP40,BR40:BS40))</f>
        <v>710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70</v>
      </c>
      <c r="I40" s="167">
        <f>IF(ISBLANK(Výsledky!$HK$3),"-",SUM(AN40,AS40,AZ40,BE40,BK40,BQ40))</f>
        <v>30</v>
      </c>
      <c r="J40" s="164">
        <f>IF(ISBLANK(Výsledky!$I$3),"",Výsledky!I72)</f>
        <v>30</v>
      </c>
      <c r="K40" s="152">
        <f>IF(ISBLANK(Výsledky!$P$3),"",Výsledky!P72)</f>
        <v>50</v>
      </c>
      <c r="L40" s="152">
        <f>IF(ISBLANK(Výsledky!$W$3),"",Výsledky!W72)</f>
        <v>30</v>
      </c>
      <c r="M40" s="152">
        <f>IF(ISBLANK(Výsledky!$AD$3),"",Výsledky!AD72)</f>
        <v>20</v>
      </c>
      <c r="N40" s="152">
        <f>IF(ISBLANK(Výsledky!$AK$3),"",Výsledky!AK72)</f>
        <v>30</v>
      </c>
      <c r="O40" s="152">
        <f>IF(ISBLANK(Výsledky!$AR$3),"",Výsledky!AR72)</f>
        <v>60</v>
      </c>
      <c r="P40" s="152">
        <f>IF(ISBLANK(Výsledky!$AY$3),"",Výsledky!AY72)</f>
        <v>20</v>
      </c>
      <c r="Q40" s="152">
        <f>IF(ISBLANK(Výsledky!$BF$3),"",Výsledky!BF72)</f>
        <v>30</v>
      </c>
      <c r="R40" s="152">
        <f>IF(ISBLANK(Výsledky!$BM$3),"",Výsledky!BM72)</f>
        <v>50</v>
      </c>
      <c r="S40" s="152">
        <f>IF(ISBLANK(Výsledky!$BT$3),"",Výsledky!BT72)</f>
        <v>40</v>
      </c>
      <c r="T40" s="152">
        <f>IF(ISBLANK(Výsledky!$CA$3),"",Výsledky!CA72)</f>
        <v>50</v>
      </c>
      <c r="U40" s="152">
        <f>IF(ISBLANK(Výsledky!$CH$3),"",Výsledky!CH72)</f>
        <v>20</v>
      </c>
      <c r="V40" s="152">
        <f>IF(ISBLANK(Výsledky!$CO$3),"",Výsledky!CO72)</f>
        <v>60</v>
      </c>
      <c r="W40" s="152">
        <f>IF(ISBLANK(Výsledky!$CV$3),"",Výsledky!CV72)</f>
        <v>50</v>
      </c>
      <c r="X40" s="152">
        <f>IF(ISBLANK(Výsledky!$DC$3),"",Výsledky!DC72)</f>
        <v>0</v>
      </c>
      <c r="Y40" s="152">
        <f>IF(ISBLANK(Výsledky!$DJ$3),"",Výsledky!DJ72)</f>
        <v>50</v>
      </c>
      <c r="Z40" s="152">
        <f>IF(ISBLANK(Výsledky!$DQ$3),"",Výsledky!DQ72)</f>
        <v>0</v>
      </c>
      <c r="AA40" s="152">
        <f>IF(ISBLANK(Výsledky!$DX$3),"",Výsledky!DX72)</f>
        <v>70</v>
      </c>
      <c r="AB40" s="152">
        <f>IF(ISBLANK(Výsledky!$EE$3),"",Výsledky!EE72)</f>
        <v>50</v>
      </c>
      <c r="AC40" s="152">
        <f>IF(ISBLANK(Výsledky!$EL$3),"",Výsledky!EL72)</f>
        <v>40</v>
      </c>
      <c r="AD40" s="152">
        <f>IF(ISBLANK(Výsledky!$ES$3),"",Výsledky!ES72)</f>
        <v>50</v>
      </c>
      <c r="AE40" s="152">
        <f>IF(ISBLANK(Výsledky!$EZ$3),"",Výsledky!EZ72)</f>
        <v>20</v>
      </c>
      <c r="AF40" s="152">
        <f>IF(ISBLANK(Výsledky!$FG$3),"",Výsledky!FG72)</f>
        <v>10</v>
      </c>
      <c r="AG40" s="152">
        <f>IF(ISBLANK(Výsledky!$FN$3),"",Výsledky!FN72)</f>
        <v>50</v>
      </c>
      <c r="AH40" s="152">
        <f>IF(ISBLANK(Výsledky!$FU$3),"",Výsledky!FU72)</f>
        <v>20</v>
      </c>
      <c r="AI40" s="152">
        <f>IF(ISBLANK(Výsledky!$GB$3),"",Výsledky!GB72)</f>
        <v>0</v>
      </c>
      <c r="AJ40" s="152">
        <f>IF(ISBLANK(Výsledky!$GI$3),"",Výsledky!GI72)</f>
        <v>0</v>
      </c>
      <c r="AK40" s="152" t="str">
        <f>IF(ISBLANK(Výsledky!$GP$3),"",Výsledky!GP72)</f>
        <v/>
      </c>
      <c r="AL40" s="152">
        <v>0</v>
      </c>
      <c r="AM40" s="152">
        <f>IF(ISBLANK(Výsledky!$HD$3),"",Výsledky!HD72)</f>
        <v>30</v>
      </c>
      <c r="AN40" s="152">
        <f>IF(ISBLANK(Výsledky!$HK$3),"",Výsledky!HK72)</f>
        <v>30</v>
      </c>
      <c r="AO40" s="152">
        <f>IF(ISBLANK(Výsledky!$HR$3),"",Výsledky!HR72)</f>
        <v>0</v>
      </c>
      <c r="AP40" s="152">
        <f>IF(ISBLANK(Výsledky!$HY$3),"",Výsledky!HY72)</f>
        <v>60</v>
      </c>
      <c r="AQ40" s="152" t="str">
        <f>IF(ISBLANK(Výsledky!$IF$3),"",Výsledky!IF72)</f>
        <v/>
      </c>
      <c r="AR40" s="152" t="str">
        <f>IF(ISBLANK(Výsledky!$IM$3),"",Výsledky!IM72)</f>
        <v/>
      </c>
      <c r="AS40" s="152" t="str">
        <f>IF(ISBLANK(Výsledky!$IT$3),"",Výsledky!IT72)</f>
        <v/>
      </c>
      <c r="AT40" s="152" t="str">
        <f>IF(ISBLANK(Výsledky!$JA$3),"",Výsledky!JA72)</f>
        <v/>
      </c>
      <c r="AU40" s="152" t="str">
        <f>IF(ISBLANK(Výsledky!$JH$3),"",Výsledky!JH72)</f>
        <v/>
      </c>
      <c r="AV40" s="152" t="str">
        <f>IF(ISBLANK(Výsledky!$JO$3),"",Výsledky!JO72)</f>
        <v/>
      </c>
      <c r="AW40" s="152" t="str">
        <f>IF(ISBLANK(Výsledky!$JV$3),"",Výsledky!JV72)</f>
        <v/>
      </c>
      <c r="AX40" s="152" t="str">
        <f>IF(ISBLANK(Výsledky!$KC$3),"",Výsledky!KC72)</f>
        <v/>
      </c>
      <c r="AY40" s="152" t="str">
        <f>IF(ISBLANK(Výsledky!$KJ$3),"",Výsledky!KJ72)</f>
        <v/>
      </c>
      <c r="AZ40" s="152" t="str">
        <f>IF(ISBLANK(Výsledky!$KQ$3),"",Výsledky!KQ72)</f>
        <v/>
      </c>
      <c r="BA40" s="152" t="str">
        <f>IF(ISBLANK(Výsledky!$KX$3),"",Výsledky!KX72)</f>
        <v/>
      </c>
      <c r="BB40" s="152" t="str">
        <f>IF(ISBLANK(Výsledky!$LE$3),"",Výsledky!LE72)</f>
        <v/>
      </c>
      <c r="BC40" s="152" t="str">
        <f>IF(ISBLANK(Výsledky!$LL$3),"",Výsledky!LL72)</f>
        <v/>
      </c>
      <c r="BD40" s="152" t="str">
        <f>IF(ISBLANK(Výsledky!$LS$3),"",Výsledky!LS72)</f>
        <v/>
      </c>
      <c r="BE40" s="152" t="str">
        <f>IF(ISBLANK(Výsledky!$LZ$3),"",Výsledky!LZ72)</f>
        <v/>
      </c>
      <c r="BF40" s="152" t="str">
        <f>IF(ISBLANK(Výsledky!$MG$3),"",Výsledky!MG72)</f>
        <v/>
      </c>
      <c r="BG40" s="152" t="str">
        <f>IF(ISBLANK(Výsledky!$MN$3),"",Výsledky!MN72)</f>
        <v/>
      </c>
      <c r="BH40" s="152" t="str">
        <f>IF(ISBLANK(Výsledky!$MU$3),"",Výsledky!MU72)</f>
        <v/>
      </c>
      <c r="BI40" s="152" t="str">
        <f>IF(ISBLANK(Výsledky!$NB$3),"",Výsledky!NB72)</f>
        <v/>
      </c>
      <c r="BJ40" s="152" t="str">
        <f>IF(ISBLANK(Výsledky!$NI$3),"",Výsledky!NI72)</f>
        <v/>
      </c>
      <c r="BK40" s="152" t="str">
        <f>IF(ISBLANK(Výsledky!$NP$3),"",Výsledky!NP72)</f>
        <v/>
      </c>
      <c r="BL40" s="152" t="str">
        <f>IF(ISBLANK(Výsledky!$NW$3),"",Výsledky!NW72)</f>
        <v/>
      </c>
      <c r="BM40" s="152" t="str">
        <f>IF(ISBLANK(Výsledky!$OD$3),"",Výsledky!OD72)</f>
        <v/>
      </c>
      <c r="BN40" s="152" t="str">
        <f>IF(ISBLANK(Výsledky!$OK$3),"",Výsledky!OK72)</f>
        <v/>
      </c>
      <c r="BO40" s="152" t="str">
        <f>IF(ISBLANK(Výsledky!$OR$3),"",Výsledky!OR72)</f>
        <v/>
      </c>
      <c r="BP40" s="152" t="str">
        <f>IF(ISBLANK(Výsledky!$OY$3),"",Výsledky!OY72)</f>
        <v/>
      </c>
      <c r="BQ40" s="152" t="str">
        <f>IF(ISBLANK(Výsledky!$PF$3),"",Výsledky!PF72)</f>
        <v/>
      </c>
      <c r="BR40" s="152" t="str">
        <f>IF(ISBLANK(Výsledky!$PM$3),"",Výsledky!PM72)</f>
        <v/>
      </c>
      <c r="BS40" s="152" t="str">
        <f>IF(ISBLANK(Výsledky!$PT$3),"",Výsledky!PT72)</f>
        <v/>
      </c>
      <c r="BT40" s="153" t="str">
        <f>IF(ISBLANK(Výsledky!$QA$3),"",Výsledky!QA72)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Tipy!A30</f>
        <v>80</v>
      </c>
      <c r="D41" s="179" t="str">
        <f>Tipy!B30</f>
        <v>GaboLFC</v>
      </c>
      <c r="E41" s="309">
        <f>SUM(F41:I41)</f>
        <v>1020</v>
      </c>
      <c r="F41" s="306">
        <f>IF(ISBLANK(Výsledky!$I$3),"-",SUM(J41:M41,O41,Q41,S41:T41,V41,X41,Z41:AA41,AC41:AE41,AG41:AI41,AK41:AM41,AP41:AR41,AT41:AU41,AW41:AX41,BA41,BC41:BD41,BF41,BH41,BJ41,BL41,BN41,BP41,BR41:BS41))</f>
        <v>730</v>
      </c>
      <c r="G41" s="151">
        <f>IF(ISBLANK(Výsledky!$AK$3),"-",SUM(N41,R41,U41,Y41,AB41,AF41,AV41,BB41,BG41,BI41,BM41,BO41,BT41))</f>
        <v>160</v>
      </c>
      <c r="H41" s="151">
        <f>IF(ISBLANK(Výsledky!$AY$3),"-",SUM(P41,W41,AJ41,AO41,AQ41,AY41))</f>
        <v>110</v>
      </c>
      <c r="I41" s="167">
        <f>IF(ISBLANK(Výsledky!$HK$3),"-",SUM(AN41,AS41,AZ41,BE41,BK41,BQ41))</f>
        <v>20</v>
      </c>
      <c r="J41" s="164">
        <f>IF(ISBLANK(Výsledky!$I$3),"",Výsledky!I36)</f>
        <v>60</v>
      </c>
      <c r="K41" s="152">
        <f>IF(ISBLANK(Výsledky!$P$3),"",Výsledky!P36)</f>
        <v>50</v>
      </c>
      <c r="L41" s="152">
        <f>IF(ISBLANK(Výsledky!$W$3),"",Výsledky!W36)</f>
        <v>10</v>
      </c>
      <c r="M41" s="152">
        <f>IF(ISBLANK(Výsledky!$AD$3),"",Výsledky!AD36)</f>
        <v>50</v>
      </c>
      <c r="N41" s="152">
        <f>IF(ISBLANK(Výsledky!$AK$3),"",Výsledky!AK36)</f>
        <v>20</v>
      </c>
      <c r="O41" s="152">
        <f>IF(ISBLANK(Výsledky!$AR$3),"",Výsledky!AR36)</f>
        <v>80</v>
      </c>
      <c r="P41" s="152">
        <f>IF(ISBLANK(Výsledky!$AY$3),"",Výsledky!AY36)</f>
        <v>60</v>
      </c>
      <c r="Q41" s="152">
        <f>IF(ISBLANK(Výsledky!$BF$3),"",Výsledky!BF36)</f>
        <v>30</v>
      </c>
      <c r="R41" s="152">
        <f>IF(ISBLANK(Výsledky!$BM$3),"",Výsledky!BM36)</f>
        <v>30</v>
      </c>
      <c r="S41" s="152">
        <f>IF(ISBLANK(Výsledky!$BT$3),"",Výsledky!BT36)</f>
        <v>0</v>
      </c>
      <c r="T41" s="152">
        <f>IF(ISBLANK(Výsledky!$CA$3),"",Výsledky!CA36)</f>
        <v>50</v>
      </c>
      <c r="U41" s="152">
        <f>IF(ISBLANK(Výsledky!$CH$3),"",Výsledky!CH36)</f>
        <v>0</v>
      </c>
      <c r="V41" s="152">
        <f>IF(ISBLANK(Výsledky!$CO$3),"",Výsledky!CO36)</f>
        <v>50</v>
      </c>
      <c r="W41" s="152">
        <f>IF(ISBLANK(Výsledky!$CV$3),"",Výsledky!CV36)</f>
        <v>50</v>
      </c>
      <c r="X41" s="152">
        <f>IF(ISBLANK(Výsledky!$DC$3),"",Výsledky!DC36)</f>
        <v>10</v>
      </c>
      <c r="Y41" s="152">
        <f>IF(ISBLANK(Výsledky!$DJ$3),"",Výsledky!DJ36)</f>
        <v>30</v>
      </c>
      <c r="Z41" s="152">
        <f>IF(ISBLANK(Výsledky!$DQ$3),"",Výsledky!DQ36)</f>
        <v>10</v>
      </c>
      <c r="AA41" s="152">
        <f>IF(ISBLANK(Výsledky!$DX$3),"",Výsledky!DX36)</f>
        <v>60</v>
      </c>
      <c r="AB41" s="152">
        <f>IF(ISBLANK(Výsledky!$EE$3),"",Výsledky!EE36)</f>
        <v>30</v>
      </c>
      <c r="AC41" s="152">
        <f>IF(ISBLANK(Výsledky!$EL$3),"",Výsledky!EL36)</f>
        <v>40</v>
      </c>
      <c r="AD41" s="152">
        <f>IF(ISBLANK(Výsledky!$ES$3),"",Výsledky!ES36)</f>
        <v>50</v>
      </c>
      <c r="AE41" s="152">
        <f>IF(ISBLANK(Výsledky!$EZ$3),"",Výsledky!EZ36)</f>
        <v>30</v>
      </c>
      <c r="AF41" s="152">
        <f>IF(ISBLANK(Výsledky!$FG$3),"",Výsledky!FG36)</f>
        <v>50</v>
      </c>
      <c r="AG41" s="152">
        <f>IF(ISBLANK(Výsledky!$FN$3),"",Výsledky!FN36)</f>
        <v>50</v>
      </c>
      <c r="AH41" s="152">
        <f>IF(ISBLANK(Výsledky!$FU$3),"",Výsledky!FU36)</f>
        <v>60</v>
      </c>
      <c r="AI41" s="152">
        <f>IF(ISBLANK(Výsledky!$GB$3),"",Výsledky!GB36)</f>
        <v>0</v>
      </c>
      <c r="AJ41" s="152">
        <f>IF(ISBLANK(Výsledky!$GI$3),"",Výsledky!GI36)</f>
        <v>0</v>
      </c>
      <c r="AK41" s="152" t="str">
        <f>IF(ISBLANK(Výsledky!$GP$3),"",Výsledky!GP36)</f>
        <v/>
      </c>
      <c r="AL41" s="152">
        <v>0</v>
      </c>
      <c r="AM41" s="152">
        <f>IF(ISBLANK(Výsledky!$HD$3),"",Výsledky!HD36)</f>
        <v>0</v>
      </c>
      <c r="AN41" s="152">
        <f>IF(ISBLANK(Výsledky!$HK$3),"",Výsledky!HK36)</f>
        <v>20</v>
      </c>
      <c r="AO41" s="152">
        <f>IF(ISBLANK(Výsledky!$HR$3),"",Výsledky!HR36)</f>
        <v>0</v>
      </c>
      <c r="AP41" s="152">
        <f>IF(ISBLANK(Výsledky!$HY$3),"",Výsledky!HY36)</f>
        <v>40</v>
      </c>
      <c r="AQ41" s="152" t="str">
        <f>IF(ISBLANK(Výsledky!$IF$3),"",Výsledky!IF36)</f>
        <v/>
      </c>
      <c r="AR41" s="152" t="str">
        <f>IF(ISBLANK(Výsledky!$IM$3),"",Výsledky!IM36)</f>
        <v/>
      </c>
      <c r="AS41" s="152" t="str">
        <f>IF(ISBLANK(Výsledky!$IT$3),"",Výsledky!IT36)</f>
        <v/>
      </c>
      <c r="AT41" s="152" t="str">
        <f>IF(ISBLANK(Výsledky!$JA$3),"",Výsledky!JA36)</f>
        <v/>
      </c>
      <c r="AU41" s="152" t="str">
        <f>IF(ISBLANK(Výsledky!$JH$3),"",Výsledky!JH36)</f>
        <v/>
      </c>
      <c r="AV41" s="152" t="str">
        <f>IF(ISBLANK(Výsledky!$JO$3),"",Výsledky!JO36)</f>
        <v/>
      </c>
      <c r="AW41" s="152" t="str">
        <f>IF(ISBLANK(Výsledky!$JV$3),"",Výsledky!JV36)</f>
        <v/>
      </c>
      <c r="AX41" s="152" t="str">
        <f>IF(ISBLANK(Výsledky!$KC$3),"",Výsledky!KC36)</f>
        <v/>
      </c>
      <c r="AY41" s="152" t="str">
        <f>IF(ISBLANK(Výsledky!$KJ$3),"",Výsledky!KJ36)</f>
        <v/>
      </c>
      <c r="AZ41" s="152" t="str">
        <f>IF(ISBLANK(Výsledky!$KQ$3),"",Výsledky!KQ36)</f>
        <v/>
      </c>
      <c r="BA41" s="152" t="str">
        <f>IF(ISBLANK(Výsledky!$KX$3),"",Výsledky!KX36)</f>
        <v/>
      </c>
      <c r="BB41" s="152" t="str">
        <f>IF(ISBLANK(Výsledky!$LE$3),"",Výsledky!LE36)</f>
        <v/>
      </c>
      <c r="BC41" s="152" t="str">
        <f>IF(ISBLANK(Výsledky!$LL$3),"",Výsledky!LL36)</f>
        <v/>
      </c>
      <c r="BD41" s="152" t="str">
        <f>IF(ISBLANK(Výsledky!$LS$3),"",Výsledky!LS36)</f>
        <v/>
      </c>
      <c r="BE41" s="152" t="str">
        <f>IF(ISBLANK(Výsledky!$LZ$3),"",Výsledky!LZ36)</f>
        <v/>
      </c>
      <c r="BF41" s="152" t="str">
        <f>IF(ISBLANK(Výsledky!$MG$3),"",Výsledky!MG36)</f>
        <v/>
      </c>
      <c r="BG41" s="152" t="str">
        <f>IF(ISBLANK(Výsledky!$MN$3),"",Výsledky!MN36)</f>
        <v/>
      </c>
      <c r="BH41" s="152" t="str">
        <f>IF(ISBLANK(Výsledky!$MU$3),"",Výsledky!MU36)</f>
        <v/>
      </c>
      <c r="BI41" s="152" t="str">
        <f>IF(ISBLANK(Výsledky!$NB$3),"",Výsledky!NB36)</f>
        <v/>
      </c>
      <c r="BJ41" s="152" t="str">
        <f>IF(ISBLANK(Výsledky!$NI$3),"",Výsledky!NI36)</f>
        <v/>
      </c>
      <c r="BK41" s="152" t="str">
        <f>IF(ISBLANK(Výsledky!$NP$3),"",Výsledky!NP36)</f>
        <v/>
      </c>
      <c r="BL41" s="152" t="str">
        <f>IF(ISBLANK(Výsledky!$NW$3),"",Výsledky!NW36)</f>
        <v/>
      </c>
      <c r="BM41" s="152" t="str">
        <f>IF(ISBLANK(Výsledky!$OD$3),"",Výsledky!OD36)</f>
        <v/>
      </c>
      <c r="BN41" s="152" t="str">
        <f>IF(ISBLANK(Výsledky!$OK$3),"",Výsledky!OK36)</f>
        <v/>
      </c>
      <c r="BO41" s="152" t="str">
        <f>IF(ISBLANK(Výsledky!$OR$3),"",Výsledky!OR36)</f>
        <v/>
      </c>
      <c r="BP41" s="152" t="str">
        <f>IF(ISBLANK(Výsledky!$OY$3),"",Výsledky!OY36)</f>
        <v/>
      </c>
      <c r="BQ41" s="152" t="str">
        <f>IF(ISBLANK(Výsledky!$PF$3),"",Výsledky!PF36)</f>
        <v/>
      </c>
      <c r="BR41" s="152" t="str">
        <f>IF(ISBLANK(Výsledky!$PM$3),"",Výsledky!PM36)</f>
        <v/>
      </c>
      <c r="BS41" s="152" t="str">
        <f>IF(ISBLANK(Výsledky!$PT$3),"",Výsledky!PT36)</f>
        <v/>
      </c>
      <c r="BT41" s="153" t="str">
        <f>IF(ISBLANK(Výsledky!$QA$3),"",Výsledky!QA36)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Tipy!A77</f>
        <v>7</v>
      </c>
      <c r="D42" s="179" t="str">
        <f>Tipy!B77</f>
        <v>petro fonka</v>
      </c>
      <c r="E42" s="309">
        <f>SUM(F42:I42)</f>
        <v>1010</v>
      </c>
      <c r="F42" s="306">
        <f>IF(ISBLANK(Výsledky!$I$3),"-",SUM(J42:M42,O42,Q42,S42:T42,V42,X42,Z42:AA42,AC42:AE42,AG42:AI42,AK42:AM42,AP42:AR42,AT42:AU42,AW42:AX42,BA42,BC42:BD42,BF42,BH42,BJ42,BL42,BN42,BP42,BR42:BS42))</f>
        <v>650</v>
      </c>
      <c r="G42" s="151">
        <f>IF(ISBLANK(Výsledky!$AK$3),"-",SUM(N42,R42,U42,Y42,AB42,AF42,AV42,BB42,BG42,BI42,BM42,BO42,BT42))</f>
        <v>230</v>
      </c>
      <c r="H42" s="151">
        <f>IF(ISBLANK(Výsledky!$AY$3),"-",SUM(P42,W42,AJ42,AO42,AQ42,AY42))</f>
        <v>90</v>
      </c>
      <c r="I42" s="167">
        <f>IF(ISBLANK(Výsledky!$HK$3),"-",SUM(AN42,AS42,AZ42,BE42,BK42,BQ42))</f>
        <v>40</v>
      </c>
      <c r="J42" s="164">
        <f>IF(ISBLANK(Výsledky!$I$3),"",Výsledky!I83)</f>
        <v>70</v>
      </c>
      <c r="K42" s="152">
        <f>IF(ISBLANK(Výsledky!$P$3),"",Výsledky!P83)</f>
        <v>20</v>
      </c>
      <c r="L42" s="152">
        <f>IF(ISBLANK(Výsledky!$W$3),"",Výsledky!W83)</f>
        <v>50</v>
      </c>
      <c r="M42" s="152">
        <f>IF(ISBLANK(Výsledky!$AD$3),"",Výsledky!AD83)</f>
        <v>20</v>
      </c>
      <c r="N42" s="152">
        <f>IF(ISBLANK(Výsledky!$AK$3),"",Výsledky!AK83)</f>
        <v>30</v>
      </c>
      <c r="O42" s="152">
        <f>IF(ISBLANK(Výsledky!$AR$3),"",Výsledky!AR83)</f>
        <v>30</v>
      </c>
      <c r="P42" s="152">
        <f>IF(ISBLANK(Výsledky!$AY$3),"",Výsledky!AY83)</f>
        <v>30</v>
      </c>
      <c r="Q42" s="152" t="str">
        <f>IF(ISBLANK(Výsledky!$BF$3),"",Výsledky!BF83)</f>
        <v>-</v>
      </c>
      <c r="R42" s="152">
        <f>IF(ISBLANK(Výsledky!$BM$3),"",Výsledky!BM83)</f>
        <v>50</v>
      </c>
      <c r="S42" s="152">
        <f>IF(ISBLANK(Výsledky!$BT$3),"",Výsledky!BT83)</f>
        <v>50</v>
      </c>
      <c r="T42" s="152">
        <f>IF(ISBLANK(Výsledky!$CA$3),"",Výsledky!CA83)</f>
        <v>60</v>
      </c>
      <c r="U42" s="152">
        <f>IF(ISBLANK(Výsledky!$CH$3),"",Výsledky!CH83)</f>
        <v>0</v>
      </c>
      <c r="V42" s="152">
        <f>IF(ISBLANK(Výsledky!$CO$3),"",Výsledky!CO83)</f>
        <v>30</v>
      </c>
      <c r="W42" s="152">
        <f>IF(ISBLANK(Výsledky!$CV$3),"",Výsledky!CV83)</f>
        <v>60</v>
      </c>
      <c r="X42" s="152">
        <f>IF(ISBLANK(Výsledky!$DC$3),"",Výsledky!DC83)</f>
        <v>0</v>
      </c>
      <c r="Y42" s="152">
        <f>IF(ISBLANK(Výsledky!$DJ$3),"",Výsledky!DJ83)</f>
        <v>40</v>
      </c>
      <c r="Z42" s="152">
        <f>IF(ISBLANK(Výsledky!$DQ$3),"",Výsledky!DQ83)</f>
        <v>0</v>
      </c>
      <c r="AA42" s="152">
        <f>IF(ISBLANK(Výsledky!$DX$3),"",Výsledky!DX83)</f>
        <v>60</v>
      </c>
      <c r="AB42" s="152">
        <f>IF(ISBLANK(Výsledky!$EE$3),"",Výsledky!EE83)</f>
        <v>50</v>
      </c>
      <c r="AC42" s="152">
        <f>IF(ISBLANK(Výsledky!$EL$3),"",Výsledky!EL83)</f>
        <v>20</v>
      </c>
      <c r="AD42" s="152">
        <f>IF(ISBLANK(Výsledky!$ES$3),"",Výsledky!ES83)</f>
        <v>50</v>
      </c>
      <c r="AE42" s="152">
        <f>IF(ISBLANK(Výsledky!$EZ$3),"",Výsledky!EZ83)</f>
        <v>20</v>
      </c>
      <c r="AF42" s="152">
        <f>IF(ISBLANK(Výsledky!$FG$3),"",Výsledky!FG83)</f>
        <v>60</v>
      </c>
      <c r="AG42" s="152">
        <f>IF(ISBLANK(Výsledky!$FN$3),"",Výsledky!FN83)</f>
        <v>20</v>
      </c>
      <c r="AH42" s="152">
        <f>IF(ISBLANK(Výsledky!$FU$3),"",Výsledky!FU83)</f>
        <v>50</v>
      </c>
      <c r="AI42" s="152">
        <f>IF(ISBLANK(Výsledky!$GB$3),"",Výsledky!GB83)</f>
        <v>20</v>
      </c>
      <c r="AJ42" s="152">
        <f>IF(ISBLANK(Výsledky!$GI$3),"",Výsledky!GI83)</f>
        <v>0</v>
      </c>
      <c r="AK42" s="152" t="str">
        <f>IF(ISBLANK(Výsledky!$GP$3),"",Výsledky!GP83)</f>
        <v/>
      </c>
      <c r="AL42" s="152">
        <v>0</v>
      </c>
      <c r="AM42" s="152">
        <f>IF(ISBLANK(Výsledky!$HD$3),"",Výsledky!HD83)</f>
        <v>80</v>
      </c>
      <c r="AN42" s="152">
        <f>IF(ISBLANK(Výsledky!$HK$3),"",Výsledky!HK83)</f>
        <v>40</v>
      </c>
      <c r="AO42" s="152" t="str">
        <f>IF(ISBLANK(Výsledky!$HR$3),"",Výsledky!HR83)</f>
        <v>-</v>
      </c>
      <c r="AP42" s="152" t="str">
        <f>IF(ISBLANK(Výsledky!$HY$3),"",Výsledky!HY83)</f>
        <v>-</v>
      </c>
      <c r="AQ42" s="152" t="str">
        <f>IF(ISBLANK(Výsledky!$IF$3),"",Výsledky!IF83)</f>
        <v/>
      </c>
      <c r="AR42" s="152" t="str">
        <f>IF(ISBLANK(Výsledky!$IM$3),"",Výsledky!IM83)</f>
        <v/>
      </c>
      <c r="AS42" s="152" t="str">
        <f>IF(ISBLANK(Výsledky!$IT$3),"",Výsledky!IT83)</f>
        <v/>
      </c>
      <c r="AT42" s="152" t="str">
        <f>IF(ISBLANK(Výsledky!$JA$3),"",Výsledky!JA83)</f>
        <v/>
      </c>
      <c r="AU42" s="152" t="str">
        <f>IF(ISBLANK(Výsledky!$JH$3),"",Výsledky!JH83)</f>
        <v/>
      </c>
      <c r="AV42" s="152" t="str">
        <f>IF(ISBLANK(Výsledky!$JO$3),"",Výsledky!JO83)</f>
        <v/>
      </c>
      <c r="AW42" s="152" t="str">
        <f>IF(ISBLANK(Výsledky!$JV$3),"",Výsledky!JV83)</f>
        <v/>
      </c>
      <c r="AX42" s="152" t="str">
        <f>IF(ISBLANK(Výsledky!$KC$3),"",Výsledky!KC83)</f>
        <v/>
      </c>
      <c r="AY42" s="152" t="str">
        <f>IF(ISBLANK(Výsledky!$KJ$3),"",Výsledky!KJ83)</f>
        <v/>
      </c>
      <c r="AZ42" s="152" t="str">
        <f>IF(ISBLANK(Výsledky!$KQ$3),"",Výsledky!KQ83)</f>
        <v/>
      </c>
      <c r="BA42" s="152" t="str">
        <f>IF(ISBLANK(Výsledky!$KX$3),"",Výsledky!KX83)</f>
        <v/>
      </c>
      <c r="BB42" s="152" t="str">
        <f>IF(ISBLANK(Výsledky!$LE$3),"",Výsledky!LE83)</f>
        <v/>
      </c>
      <c r="BC42" s="152" t="str">
        <f>IF(ISBLANK(Výsledky!$LL$3),"",Výsledky!LL83)</f>
        <v/>
      </c>
      <c r="BD42" s="152" t="str">
        <f>IF(ISBLANK(Výsledky!$LS$3),"",Výsledky!LS83)</f>
        <v/>
      </c>
      <c r="BE42" s="152" t="str">
        <f>IF(ISBLANK(Výsledky!$LZ$3),"",Výsledky!LZ83)</f>
        <v/>
      </c>
      <c r="BF42" s="152" t="str">
        <f>IF(ISBLANK(Výsledky!$MG$3),"",Výsledky!MG83)</f>
        <v/>
      </c>
      <c r="BG42" s="152" t="str">
        <f>IF(ISBLANK(Výsledky!$MN$3),"",Výsledky!MN83)</f>
        <v/>
      </c>
      <c r="BH42" s="152" t="str">
        <f>IF(ISBLANK(Výsledky!$MU$3),"",Výsledky!MU83)</f>
        <v/>
      </c>
      <c r="BI42" s="152" t="str">
        <f>IF(ISBLANK(Výsledky!$NB$3),"",Výsledky!NB83)</f>
        <v/>
      </c>
      <c r="BJ42" s="152" t="str">
        <f>IF(ISBLANK(Výsledky!$NI$3),"",Výsledky!NI83)</f>
        <v/>
      </c>
      <c r="BK42" s="152" t="str">
        <f>IF(ISBLANK(Výsledky!$NP$3),"",Výsledky!NP83)</f>
        <v/>
      </c>
      <c r="BL42" s="152" t="str">
        <f>IF(ISBLANK(Výsledky!$NW$3),"",Výsledky!NW83)</f>
        <v/>
      </c>
      <c r="BM42" s="152" t="str">
        <f>IF(ISBLANK(Výsledky!$OD$3),"",Výsledky!OD83)</f>
        <v/>
      </c>
      <c r="BN42" s="152" t="str">
        <f>IF(ISBLANK(Výsledky!$OK$3),"",Výsledky!OK83)</f>
        <v/>
      </c>
      <c r="BO42" s="152" t="str">
        <f>IF(ISBLANK(Výsledky!$OR$3),"",Výsledky!OR83)</f>
        <v/>
      </c>
      <c r="BP42" s="152" t="str">
        <f>IF(ISBLANK(Výsledky!$OY$3),"",Výsledky!OY83)</f>
        <v/>
      </c>
      <c r="BQ42" s="152" t="str">
        <f>IF(ISBLANK(Výsledky!$PF$3),"",Výsledky!PF83)</f>
        <v/>
      </c>
      <c r="BR42" s="152" t="str">
        <f>IF(ISBLANK(Výsledky!$PM$3),"",Výsledky!PM83)</f>
        <v/>
      </c>
      <c r="BS42" s="152" t="str">
        <f>IF(ISBLANK(Výsledky!$PT$3),"",Výsledky!PT83)</f>
        <v/>
      </c>
      <c r="BT42" s="153" t="str">
        <f>IF(ISBLANK(Výsledky!$QA$3),"",Výsledky!QA83)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Tipy!A40</f>
        <v>53</v>
      </c>
      <c r="D43" s="179" t="str">
        <f>Tipy!B40</f>
        <v>JV-21</v>
      </c>
      <c r="E43" s="309">
        <f>SUM(F43:I43)</f>
        <v>990</v>
      </c>
      <c r="F43" s="306">
        <f>IF(ISBLANK(Výsledky!$I$3),"-",SUM(J43:M43,O43,Q43,S43:T43,V43,X43,Z43:AA43,AC43:AE43,AG43:AI43,AK43:AM43,AP43:AR43,AT43:AU43,AW43:AX43,BA43,BC43:BD43,BF43,BH43,BJ43,BL43,BN43,BP43,BR43:BS43))</f>
        <v>690</v>
      </c>
      <c r="G43" s="151">
        <f>IF(ISBLANK(Výsledky!$AK$3),"-",SUM(N43,R43,U43,Y43,AB43,AF43,AV43,BB43,BG43,BI43,BM43,BO43,BT43))</f>
        <v>60</v>
      </c>
      <c r="H43" s="151">
        <f>IF(ISBLANK(Výsledky!$AY$3),"-",SUM(P43,W43,AJ43,AO43,AQ43,AY43))</f>
        <v>210</v>
      </c>
      <c r="I43" s="167">
        <f>IF(ISBLANK(Výsledky!$HK$3),"-",SUM(AN43,AS43,AZ43,BE43,BK43,BQ43))</f>
        <v>30</v>
      </c>
      <c r="J43" s="164">
        <f>IF(ISBLANK(Výsledky!$I$3),"",Výsledky!I46)</f>
        <v>60</v>
      </c>
      <c r="K43" s="152">
        <f>IF(ISBLANK(Výsledky!$P$3),"",Výsledky!P46)</f>
        <v>30</v>
      </c>
      <c r="L43" s="152">
        <f>IF(ISBLANK(Výsledky!$W$3),"",Výsledky!W46)</f>
        <v>40</v>
      </c>
      <c r="M43" s="152">
        <f>IF(ISBLANK(Výsledky!$AD$3),"",Výsledky!AD46)</f>
        <v>60</v>
      </c>
      <c r="N43" s="152" t="str">
        <f>IF(ISBLANK(Výsledky!$AK$3),"",Výsledky!AK46)</f>
        <v>-</v>
      </c>
      <c r="O43" s="152" t="str">
        <f>IF(ISBLANK(Výsledky!$AR$3),"",Výsledky!AR46)</f>
        <v>-</v>
      </c>
      <c r="P43" s="152">
        <f>IF(ISBLANK(Výsledky!$AY$3),"",Výsledky!AY46)</f>
        <v>70</v>
      </c>
      <c r="Q43" s="152">
        <f>IF(ISBLANK(Výsledky!$BF$3),"",Výsledky!BF46)</f>
        <v>0</v>
      </c>
      <c r="R43" s="152" t="str">
        <f>IF(ISBLANK(Výsledky!$BM$3),"",Výsledky!BM46)</f>
        <v>-</v>
      </c>
      <c r="S43" s="152">
        <f>IF(ISBLANK(Výsledky!$BT$3),"",Výsledky!BT46)</f>
        <v>20</v>
      </c>
      <c r="T43" s="152">
        <f>IF(ISBLANK(Výsledky!$CA$3),"",Výsledky!CA46)</f>
        <v>60</v>
      </c>
      <c r="U43" s="152">
        <f>IF(ISBLANK(Výsledky!$CH$3),"",Výsledky!CH46)</f>
        <v>0</v>
      </c>
      <c r="V43" s="152">
        <f>IF(ISBLANK(Výsledky!$CO$3),"",Výsledky!CO46)</f>
        <v>30</v>
      </c>
      <c r="W43" s="152">
        <f>IF(ISBLANK(Výsledky!$CV$3),"",Výsledky!CV46)</f>
        <v>80</v>
      </c>
      <c r="X43" s="152">
        <f>IF(ISBLANK(Výsledky!$DC$3),"",Výsledky!DC46)</f>
        <v>20</v>
      </c>
      <c r="Y43" s="152" t="str">
        <f>IF(ISBLANK(Výsledky!$DJ$3),"",Výsledky!DJ46)</f>
        <v>-</v>
      </c>
      <c r="Z43" s="152">
        <f>IF(ISBLANK(Výsledky!$DQ$3),"",Výsledky!DQ46)</f>
        <v>0</v>
      </c>
      <c r="AA43" s="152">
        <f>IF(ISBLANK(Výsledky!$DX$3),"",Výsledky!DX46)</f>
        <v>50</v>
      </c>
      <c r="AB43" s="152">
        <f>IF(ISBLANK(Výsledky!$EE$3),"",Výsledky!EE46)</f>
        <v>50</v>
      </c>
      <c r="AC43" s="152">
        <f>IF(ISBLANK(Výsledky!$EL$3),"",Výsledky!EL46)</f>
        <v>70</v>
      </c>
      <c r="AD43" s="152">
        <f>IF(ISBLANK(Výsledky!$ES$3),"",Výsledky!ES46)</f>
        <v>60</v>
      </c>
      <c r="AE43" s="152">
        <f>IF(ISBLANK(Výsledky!$EZ$3),"",Výsledky!EZ46)</f>
        <v>40</v>
      </c>
      <c r="AF43" s="152">
        <f>IF(ISBLANK(Výsledky!$FG$3),"",Výsledky!FG46)</f>
        <v>10</v>
      </c>
      <c r="AG43" s="152">
        <f>IF(ISBLANK(Výsledky!$FN$3),"",Výsledky!FN46)</f>
        <v>20</v>
      </c>
      <c r="AH43" s="152">
        <f>IF(ISBLANK(Výsledky!$FU$3),"",Výsledky!FU46)</f>
        <v>60</v>
      </c>
      <c r="AI43" s="152">
        <f>IF(ISBLANK(Výsledky!$GB$3),"",Výsledky!GB46)</f>
        <v>0</v>
      </c>
      <c r="AJ43" s="152">
        <f>IF(ISBLANK(Výsledky!$GI$3),"",Výsledky!GI46)</f>
        <v>60</v>
      </c>
      <c r="AK43" s="152" t="str">
        <f>IF(ISBLANK(Výsledky!$GP$3),"",Výsledky!GP46)</f>
        <v/>
      </c>
      <c r="AL43" s="152" t="str">
        <f>IF(ISBLANK(Výsledky!$GW$3),"",Výsledky!GW46)</f>
        <v>-</v>
      </c>
      <c r="AM43" s="152">
        <f>IF(ISBLANK(Výsledky!$HD$3),"",Výsledky!HD46)</f>
        <v>40</v>
      </c>
      <c r="AN43" s="152">
        <f>IF(ISBLANK(Výsledky!$HK$3),"",Výsledky!HK46)</f>
        <v>30</v>
      </c>
      <c r="AO43" s="152">
        <f>IF(ISBLANK(Výsledky!$HR$3),"",Výsledky!HR46)</f>
        <v>0</v>
      </c>
      <c r="AP43" s="152">
        <f>IF(ISBLANK(Výsledky!$HY$3),"",Výsledky!HY46)</f>
        <v>30</v>
      </c>
      <c r="AQ43" s="152" t="str">
        <f>IF(ISBLANK(Výsledky!$IF$3),"",Výsledky!IF46)</f>
        <v/>
      </c>
      <c r="AR43" s="152" t="str">
        <f>IF(ISBLANK(Výsledky!$IM$3),"",Výsledky!IM46)</f>
        <v/>
      </c>
      <c r="AS43" s="152" t="str">
        <f>IF(ISBLANK(Výsledky!$IT$3),"",Výsledky!IT46)</f>
        <v/>
      </c>
      <c r="AT43" s="152" t="str">
        <f>IF(ISBLANK(Výsledky!$JA$3),"",Výsledky!JA46)</f>
        <v/>
      </c>
      <c r="AU43" s="152" t="str">
        <f>IF(ISBLANK(Výsledky!$JH$3),"",Výsledky!JH46)</f>
        <v/>
      </c>
      <c r="AV43" s="152" t="str">
        <f>IF(ISBLANK(Výsledky!$JO$3),"",Výsledky!JO46)</f>
        <v/>
      </c>
      <c r="AW43" s="152" t="str">
        <f>IF(ISBLANK(Výsledky!$JV$3),"",Výsledky!JV46)</f>
        <v/>
      </c>
      <c r="AX43" s="152" t="str">
        <f>IF(ISBLANK(Výsledky!$KC$3),"",Výsledky!KC46)</f>
        <v/>
      </c>
      <c r="AY43" s="152" t="str">
        <f>IF(ISBLANK(Výsledky!$KJ$3),"",Výsledky!KJ46)</f>
        <v/>
      </c>
      <c r="AZ43" s="152" t="str">
        <f>IF(ISBLANK(Výsledky!$KQ$3),"",Výsledky!KQ46)</f>
        <v/>
      </c>
      <c r="BA43" s="152" t="str">
        <f>IF(ISBLANK(Výsledky!$KX$3),"",Výsledky!KX46)</f>
        <v/>
      </c>
      <c r="BB43" s="152" t="str">
        <f>IF(ISBLANK(Výsledky!$LE$3),"",Výsledky!LE46)</f>
        <v/>
      </c>
      <c r="BC43" s="152" t="str">
        <f>IF(ISBLANK(Výsledky!$LL$3),"",Výsledky!LL46)</f>
        <v/>
      </c>
      <c r="BD43" s="152" t="str">
        <f>IF(ISBLANK(Výsledky!$LS$3),"",Výsledky!LS46)</f>
        <v/>
      </c>
      <c r="BE43" s="152" t="str">
        <f>IF(ISBLANK(Výsledky!$LZ$3),"",Výsledky!LZ46)</f>
        <v/>
      </c>
      <c r="BF43" s="152" t="str">
        <f>IF(ISBLANK(Výsledky!$MG$3),"",Výsledky!MG46)</f>
        <v/>
      </c>
      <c r="BG43" s="152" t="str">
        <f>IF(ISBLANK(Výsledky!$MN$3),"",Výsledky!MN46)</f>
        <v/>
      </c>
      <c r="BH43" s="152" t="str">
        <f>IF(ISBLANK(Výsledky!$MU$3),"",Výsledky!MU46)</f>
        <v/>
      </c>
      <c r="BI43" s="152" t="str">
        <f>IF(ISBLANK(Výsledky!$NB$3),"",Výsledky!NB46)</f>
        <v/>
      </c>
      <c r="BJ43" s="152" t="str">
        <f>IF(ISBLANK(Výsledky!$NI$3),"",Výsledky!NI46)</f>
        <v/>
      </c>
      <c r="BK43" s="152" t="str">
        <f>IF(ISBLANK(Výsledky!$NP$3),"",Výsledky!NP46)</f>
        <v/>
      </c>
      <c r="BL43" s="152" t="str">
        <f>IF(ISBLANK(Výsledky!$NW$3),"",Výsledky!NW46)</f>
        <v/>
      </c>
      <c r="BM43" s="152" t="str">
        <f>IF(ISBLANK(Výsledky!$OD$3),"",Výsledky!OD46)</f>
        <v/>
      </c>
      <c r="BN43" s="152" t="str">
        <f>IF(ISBLANK(Výsledky!$OK$3),"",Výsledky!OK46)</f>
        <v/>
      </c>
      <c r="BO43" s="152" t="str">
        <f>IF(ISBLANK(Výsledky!$OR$3),"",Výsledky!OR46)</f>
        <v/>
      </c>
      <c r="BP43" s="152" t="str">
        <f>IF(ISBLANK(Výsledky!$OY$3),"",Výsledky!OY46)</f>
        <v/>
      </c>
      <c r="BQ43" s="152" t="str">
        <f>IF(ISBLANK(Výsledky!$PF$3),"",Výsledky!PF46)</f>
        <v/>
      </c>
      <c r="BR43" s="152" t="str">
        <f>IF(ISBLANK(Výsledky!$PM$3),"",Výsledky!PM46)</f>
        <v/>
      </c>
      <c r="BS43" s="152" t="str">
        <f>IF(ISBLANK(Výsledky!$PT$3),"",Výsledky!PT46)</f>
        <v/>
      </c>
      <c r="BT43" s="153" t="str">
        <f>IF(ISBLANK(Výsledky!$QA$3),"",Výsledky!QA46)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Tipy!A43</f>
        <v>57</v>
      </c>
      <c r="D44" s="179" t="str">
        <f>Tipy!B43</f>
        <v>kloppinho</v>
      </c>
      <c r="E44" s="309">
        <f>SUM(F44:I44)</f>
        <v>990</v>
      </c>
      <c r="F44" s="306">
        <f>IF(ISBLANK(Výsledky!$I$3),"-",SUM(J44:M44,O44,Q44,S44:T44,V44,X44,Z44:AA44,AC44:AE44,AG44:AI44,AK44:AM44,AP44:AR44,AT44:AU44,AW44:AX44,BA44,BC44:BD44,BF44,BH44,BJ44,BL44,BN44,BP44,BR44:BS44))</f>
        <v>750</v>
      </c>
      <c r="G44" s="151">
        <f>IF(ISBLANK(Výsledky!$AK$3),"-",SUM(N44,R44,U44,Y44,AB44,AF44,AV44,BB44,BG44,BI44,BM44,BO44,BT44))</f>
        <v>160</v>
      </c>
      <c r="H44" s="151">
        <f>IF(ISBLANK(Výsledky!$AY$3),"-",SUM(P44,W44,AJ44,AO44,AQ44,AY44))</f>
        <v>80</v>
      </c>
      <c r="I44" s="167">
        <f>IF(ISBLANK(Výsledky!$HK$3),"-",SUM(AN44,AS44,AZ44,BE44,BK44,BQ44))</f>
        <v>0</v>
      </c>
      <c r="J44" s="164">
        <f>IF(ISBLANK(Výsledky!$I$3),"",Výsledky!I49)</f>
        <v>50</v>
      </c>
      <c r="K44" s="152">
        <f>IF(ISBLANK(Výsledky!$P$3),"",Výsledky!P49)</f>
        <v>80</v>
      </c>
      <c r="L44" s="152">
        <f>IF(ISBLANK(Výsledky!$W$3),"",Výsledky!W49)</f>
        <v>40</v>
      </c>
      <c r="M44" s="152">
        <f>IF(ISBLANK(Výsledky!$AD$3),"",Výsledky!AD49)</f>
        <v>60</v>
      </c>
      <c r="N44" s="152">
        <f>IF(ISBLANK(Výsledky!$AK$3),"",Výsledky!AK49)</f>
        <v>20</v>
      </c>
      <c r="O44" s="152">
        <f>IF(ISBLANK(Výsledky!$AR$3),"",Výsledky!AR49)</f>
        <v>60</v>
      </c>
      <c r="P44" s="152">
        <f>IF(ISBLANK(Výsledky!$AY$3),"",Výsledky!AY49)</f>
        <v>20</v>
      </c>
      <c r="Q44" s="152">
        <f>IF(ISBLANK(Výsledky!$BF$3),"",Výsledky!BF49)</f>
        <v>40</v>
      </c>
      <c r="R44" s="152">
        <f>IF(ISBLANK(Výsledky!$BM$3),"",Výsledky!BM49)</f>
        <v>50</v>
      </c>
      <c r="S44" s="152">
        <f>IF(ISBLANK(Výsledky!$BT$3),"",Výsledky!BT49)</f>
        <v>40</v>
      </c>
      <c r="T44" s="152">
        <f>IF(ISBLANK(Výsledky!$CA$3),"",Výsledky!CA49)</f>
        <v>50</v>
      </c>
      <c r="U44" s="152">
        <f>IF(ISBLANK(Výsledky!$CH$3),"",Výsledky!CH49)</f>
        <v>20</v>
      </c>
      <c r="V44" s="152">
        <f>IF(ISBLANK(Výsledky!$CO$3),"",Výsledky!CO49)</f>
        <v>60</v>
      </c>
      <c r="W44" s="152">
        <f>IF(ISBLANK(Výsledky!$CV$3),"",Výsledky!CV49)</f>
        <v>60</v>
      </c>
      <c r="X44" s="152">
        <f>IF(ISBLANK(Výsledky!$DC$3),"",Výsledky!DC49)</f>
        <v>30</v>
      </c>
      <c r="Y44" s="152">
        <f>IF(ISBLANK(Výsledky!$DJ$3),"",Výsledky!DJ49)</f>
        <v>60</v>
      </c>
      <c r="Z44" s="152">
        <f>IF(ISBLANK(Výsledky!$DQ$3),"",Výsledky!DQ49)</f>
        <v>0</v>
      </c>
      <c r="AA44" s="152">
        <f>IF(ISBLANK(Výsledky!$DX$3),"",Výsledky!DX49)</f>
        <v>60</v>
      </c>
      <c r="AB44" s="152" t="str">
        <f>IF(ISBLANK(Výsledky!$EE$3),"",Výsledky!EE49)</f>
        <v>-</v>
      </c>
      <c r="AC44" s="152">
        <f>IF(ISBLANK(Výsledky!$EL$3),"",Výsledky!EL49)</f>
        <v>30</v>
      </c>
      <c r="AD44" s="152" t="str">
        <f>IF(ISBLANK(Výsledky!$ES$3),"",Výsledky!ES49)</f>
        <v>-</v>
      </c>
      <c r="AE44" s="152" t="str">
        <f>IF(ISBLANK(Výsledky!$EZ$3),"",Výsledky!EZ49)</f>
        <v>-</v>
      </c>
      <c r="AF44" s="152">
        <f>IF(ISBLANK(Výsledky!$FG$3),"",Výsledky!FG49)</f>
        <v>10</v>
      </c>
      <c r="AG44" s="152">
        <f>IF(ISBLANK(Výsledky!$FN$3),"",Výsledky!FN49)</f>
        <v>50</v>
      </c>
      <c r="AH44" s="152">
        <f>IF(ISBLANK(Výsledky!$FU$3),"",Výsledky!FU49)</f>
        <v>50</v>
      </c>
      <c r="AI44" s="152" t="str">
        <f>IF(ISBLANK(Výsledky!$GB$3),"",Výsledky!GB49)</f>
        <v>-</v>
      </c>
      <c r="AJ44" s="152" t="str">
        <f>IF(ISBLANK(Výsledky!$GI$3),"",Výsledky!GI49)</f>
        <v>-</v>
      </c>
      <c r="AK44" s="152" t="str">
        <f>IF(ISBLANK(Výsledky!$GP$3),"",Výsledky!GP49)</f>
        <v/>
      </c>
      <c r="AL44" s="152">
        <v>0</v>
      </c>
      <c r="AM44" s="152">
        <f>IF(ISBLANK(Výsledky!$HD$3),"",Výsledky!HD49)</f>
        <v>30</v>
      </c>
      <c r="AN44" s="152" t="str">
        <f>IF(ISBLANK(Výsledky!$HK$3),"",Výsledky!HK49)</f>
        <v>-</v>
      </c>
      <c r="AO44" s="152" t="str">
        <f>IF(ISBLANK(Výsledky!$HR$3),"",Výsledky!HR49)</f>
        <v>-</v>
      </c>
      <c r="AP44" s="152">
        <f>IF(ISBLANK(Výsledky!$HY$3),"",Výsledky!HY49)</f>
        <v>20</v>
      </c>
      <c r="AQ44" s="152" t="str">
        <f>IF(ISBLANK(Výsledky!$IF$3),"",Výsledky!IF49)</f>
        <v/>
      </c>
      <c r="AR44" s="152" t="str">
        <f>IF(ISBLANK(Výsledky!$IM$3),"",Výsledky!IM49)</f>
        <v/>
      </c>
      <c r="AS44" s="152" t="str">
        <f>IF(ISBLANK(Výsledky!$IT$3),"",Výsledky!IT49)</f>
        <v/>
      </c>
      <c r="AT44" s="152" t="str">
        <f>IF(ISBLANK(Výsledky!$JA$3),"",Výsledky!JA49)</f>
        <v/>
      </c>
      <c r="AU44" s="152" t="str">
        <f>IF(ISBLANK(Výsledky!$JH$3),"",Výsledky!JH49)</f>
        <v/>
      </c>
      <c r="AV44" s="152" t="str">
        <f>IF(ISBLANK(Výsledky!$JO$3),"",Výsledky!JO49)</f>
        <v/>
      </c>
      <c r="AW44" s="152" t="str">
        <f>IF(ISBLANK(Výsledky!$JV$3),"",Výsledky!JV49)</f>
        <v/>
      </c>
      <c r="AX44" s="152" t="str">
        <f>IF(ISBLANK(Výsledky!$KC$3),"",Výsledky!KC49)</f>
        <v/>
      </c>
      <c r="AY44" s="152" t="str">
        <f>IF(ISBLANK(Výsledky!$KJ$3),"",Výsledky!KJ49)</f>
        <v/>
      </c>
      <c r="AZ44" s="152" t="str">
        <f>IF(ISBLANK(Výsledky!$KQ$3),"",Výsledky!KQ49)</f>
        <v/>
      </c>
      <c r="BA44" s="152" t="str">
        <f>IF(ISBLANK(Výsledky!$KX$3),"",Výsledky!KX49)</f>
        <v/>
      </c>
      <c r="BB44" s="152" t="str">
        <f>IF(ISBLANK(Výsledky!$LE$3),"",Výsledky!LE49)</f>
        <v/>
      </c>
      <c r="BC44" s="152" t="str">
        <f>IF(ISBLANK(Výsledky!$LL$3),"",Výsledky!LL49)</f>
        <v/>
      </c>
      <c r="BD44" s="152" t="str">
        <f>IF(ISBLANK(Výsledky!$LS$3),"",Výsledky!LS49)</f>
        <v/>
      </c>
      <c r="BE44" s="152" t="str">
        <f>IF(ISBLANK(Výsledky!$LZ$3),"",Výsledky!LZ49)</f>
        <v/>
      </c>
      <c r="BF44" s="152" t="str">
        <f>IF(ISBLANK(Výsledky!$MG$3),"",Výsledky!MG49)</f>
        <v/>
      </c>
      <c r="BG44" s="152" t="str">
        <f>IF(ISBLANK(Výsledky!$MN$3),"",Výsledky!MN49)</f>
        <v/>
      </c>
      <c r="BH44" s="152" t="str">
        <f>IF(ISBLANK(Výsledky!$MU$3),"",Výsledky!MU49)</f>
        <v/>
      </c>
      <c r="BI44" s="152" t="str">
        <f>IF(ISBLANK(Výsledky!$NB$3),"",Výsledky!NB49)</f>
        <v/>
      </c>
      <c r="BJ44" s="152" t="str">
        <f>IF(ISBLANK(Výsledky!$NI$3),"",Výsledky!NI49)</f>
        <v/>
      </c>
      <c r="BK44" s="152" t="str">
        <f>IF(ISBLANK(Výsledky!$NP$3),"",Výsledky!NP49)</f>
        <v/>
      </c>
      <c r="BL44" s="152" t="str">
        <f>IF(ISBLANK(Výsledky!$NW$3),"",Výsledky!NW49)</f>
        <v/>
      </c>
      <c r="BM44" s="152" t="str">
        <f>IF(ISBLANK(Výsledky!$OD$3),"",Výsledky!OD49)</f>
        <v/>
      </c>
      <c r="BN44" s="152" t="str">
        <f>IF(ISBLANK(Výsledky!$OK$3),"",Výsledky!OK49)</f>
        <v/>
      </c>
      <c r="BO44" s="152" t="str">
        <f>IF(ISBLANK(Výsledky!$OR$3),"",Výsledky!OR49)</f>
        <v/>
      </c>
      <c r="BP44" s="152" t="str">
        <f>IF(ISBLANK(Výsledky!$OY$3),"",Výsledky!OY49)</f>
        <v/>
      </c>
      <c r="BQ44" s="152" t="str">
        <f>IF(ISBLANK(Výsledky!$PF$3),"",Výsledky!PF49)</f>
        <v/>
      </c>
      <c r="BR44" s="152" t="str">
        <f>IF(ISBLANK(Výsledky!$PM$3),"",Výsledky!PM49)</f>
        <v/>
      </c>
      <c r="BS44" s="152" t="str">
        <f>IF(ISBLANK(Výsledky!$PT$3),"",Výsledky!PT49)</f>
        <v/>
      </c>
      <c r="BT44" s="153" t="str">
        <f>IF(ISBLANK(Výsledky!$QA$3),"",Výsledky!QA49)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Tipy!A45</f>
        <v>31</v>
      </c>
      <c r="D45" s="179" t="str">
        <f>Tipy!B45</f>
        <v>Kouba</v>
      </c>
      <c r="E45" s="309">
        <f>SUM(F45:I45)</f>
        <v>980</v>
      </c>
      <c r="F45" s="306">
        <f>IF(ISBLANK(Výsledky!$I$3),"-",SUM(J45:M45,O45,Q45,S45:T45,V45,X45,Z45:AA45,AC45:AE45,AG45:AI45,AK45:AM45,AP45:AR45,AT45:AU45,AW45:AX45,BA45,BC45:BD45,BF45,BH45,BJ45,BL45,BN45,BP45,BR45:BS45))</f>
        <v>710</v>
      </c>
      <c r="G45" s="151">
        <f>IF(ISBLANK(Výsledky!$AK$3),"-",SUM(N45,R45,U45,Y45,AB45,AF45,AV45,BB45,BG45,BI45,BM45,BO45,BT45))</f>
        <v>190</v>
      </c>
      <c r="H45" s="151">
        <f>IF(ISBLANK(Výsledky!$AY$3),"-",SUM(P45,W45,AJ45,AO45,AQ45,AY45))</f>
        <v>60</v>
      </c>
      <c r="I45" s="167">
        <f>IF(ISBLANK(Výsledky!$HK$3),"-",SUM(AN45,AS45,AZ45,BE45,BK45,BQ45))</f>
        <v>20</v>
      </c>
      <c r="J45" s="164">
        <f>IF(ISBLANK(Výsledky!$I$3),"",Výsledky!I51)</f>
        <v>20</v>
      </c>
      <c r="K45" s="152">
        <f>IF(ISBLANK(Výsledky!$P$3),"",Výsledky!P51)</f>
        <v>30</v>
      </c>
      <c r="L45" s="152">
        <f>IF(ISBLANK(Výsledky!$W$3),"",Výsledky!W51)</f>
        <v>40</v>
      </c>
      <c r="M45" s="152">
        <f>IF(ISBLANK(Výsledky!$AD$3),"",Výsledky!AD51)</f>
        <v>20</v>
      </c>
      <c r="N45" s="152">
        <f>IF(ISBLANK(Výsledky!$AK$3),"",Výsledky!AK51)</f>
        <v>70</v>
      </c>
      <c r="O45" s="152">
        <f>IF(ISBLANK(Výsledky!$AR$3),"",Výsledky!AR51)</f>
        <v>80</v>
      </c>
      <c r="P45" s="152">
        <f>IF(ISBLANK(Výsledky!$AY$3),"",Výsledky!AY51)</f>
        <v>20</v>
      </c>
      <c r="Q45" s="152" t="str">
        <f>IF(ISBLANK(Výsledky!$BF$3),"",Výsledky!BF51)</f>
        <v>-</v>
      </c>
      <c r="R45" s="152">
        <f>IF(ISBLANK(Výsledky!$BM$3),"",Výsledky!BM51)</f>
        <v>50</v>
      </c>
      <c r="S45" s="152">
        <f>IF(ISBLANK(Výsledky!$BT$3),"",Výsledky!BT51)</f>
        <v>80</v>
      </c>
      <c r="T45" s="152">
        <f>IF(ISBLANK(Výsledky!$CA$3),"",Výsledky!CA51)</f>
        <v>50</v>
      </c>
      <c r="U45" s="152">
        <f>IF(ISBLANK(Výsledky!$CH$3),"",Výsledky!CH51)</f>
        <v>0</v>
      </c>
      <c r="V45" s="152">
        <f>IF(ISBLANK(Výsledky!$CO$3),"",Výsledky!CO51)</f>
        <v>50</v>
      </c>
      <c r="W45" s="152">
        <f>IF(ISBLANK(Výsledky!$CV$3),"",Výsledky!CV51)</f>
        <v>20</v>
      </c>
      <c r="X45" s="152">
        <f>IF(ISBLANK(Výsledky!$DC$3),"",Výsledky!DC51)</f>
        <v>10</v>
      </c>
      <c r="Y45" s="152">
        <f>IF(ISBLANK(Výsledky!$DJ$3),"",Výsledky!DJ51)</f>
        <v>30</v>
      </c>
      <c r="Z45" s="152">
        <f>IF(ISBLANK(Výsledky!$DQ$3),"",Výsledky!DQ51)</f>
        <v>10</v>
      </c>
      <c r="AA45" s="152">
        <f>IF(ISBLANK(Výsledky!$DX$3),"",Výsledky!DX51)</f>
        <v>50</v>
      </c>
      <c r="AB45" s="152">
        <f>IF(ISBLANK(Výsledky!$EE$3),"",Výsledky!EE51)</f>
        <v>0</v>
      </c>
      <c r="AC45" s="152">
        <f>IF(ISBLANK(Výsledky!$EL$3),"",Výsledky!EL51)</f>
        <v>20</v>
      </c>
      <c r="AD45" s="152">
        <f>IF(ISBLANK(Výsledky!$ES$3),"",Výsledky!ES51)</f>
        <v>50</v>
      </c>
      <c r="AE45" s="152" t="str">
        <f>IF(ISBLANK(Výsledky!$EZ$3),"",Výsledky!EZ51)</f>
        <v>-</v>
      </c>
      <c r="AF45" s="152">
        <f>IF(ISBLANK(Výsledky!$FG$3),"",Výsledky!FG51)</f>
        <v>40</v>
      </c>
      <c r="AG45" s="152">
        <f>IF(ISBLANK(Výsledky!$FN$3),"",Výsledky!FN51)</f>
        <v>50</v>
      </c>
      <c r="AH45" s="152">
        <f>IF(ISBLANK(Výsledky!$FU$3),"",Výsledky!FU51)</f>
        <v>60</v>
      </c>
      <c r="AI45" s="152">
        <f>IF(ISBLANK(Výsledky!$GB$3),"",Výsledky!GB51)</f>
        <v>40</v>
      </c>
      <c r="AJ45" s="152">
        <f>IF(ISBLANK(Výsledky!$GI$3),"",Výsledky!GI51)</f>
        <v>0</v>
      </c>
      <c r="AK45" s="152" t="str">
        <f>IF(ISBLANK(Výsledky!$GP$3),"",Výsledky!GP51)</f>
        <v/>
      </c>
      <c r="AL45" s="152">
        <v>0</v>
      </c>
      <c r="AM45" s="152">
        <f>IF(ISBLANK(Výsledky!$HD$3),"",Výsledky!HD51)</f>
        <v>20</v>
      </c>
      <c r="AN45" s="152">
        <f>IF(ISBLANK(Výsledky!$HK$3),"",Výsledky!HK51)</f>
        <v>20</v>
      </c>
      <c r="AO45" s="152">
        <f>IF(ISBLANK(Výsledky!$HR$3),"",Výsledky!HR51)</f>
        <v>20</v>
      </c>
      <c r="AP45" s="152">
        <f>IF(ISBLANK(Výsledky!$HY$3),"",Výsledky!HY51)</f>
        <v>30</v>
      </c>
      <c r="AQ45" s="152" t="str">
        <f>IF(ISBLANK(Výsledky!$IF$3),"",Výsledky!IF51)</f>
        <v/>
      </c>
      <c r="AR45" s="152" t="str">
        <f>IF(ISBLANK(Výsledky!$IM$3),"",Výsledky!IM51)</f>
        <v/>
      </c>
      <c r="AS45" s="152" t="str">
        <f>IF(ISBLANK(Výsledky!$IT$3),"",Výsledky!IT51)</f>
        <v/>
      </c>
      <c r="AT45" s="152" t="str">
        <f>IF(ISBLANK(Výsledky!$JA$3),"",Výsledky!JA51)</f>
        <v/>
      </c>
      <c r="AU45" s="152" t="str">
        <f>IF(ISBLANK(Výsledky!$JH$3),"",Výsledky!JH51)</f>
        <v/>
      </c>
      <c r="AV45" s="152" t="str">
        <f>IF(ISBLANK(Výsledky!$JO$3),"",Výsledky!JO51)</f>
        <v/>
      </c>
      <c r="AW45" s="152" t="str">
        <f>IF(ISBLANK(Výsledky!$JV$3),"",Výsledky!JV51)</f>
        <v/>
      </c>
      <c r="AX45" s="152" t="str">
        <f>IF(ISBLANK(Výsledky!$KC$3),"",Výsledky!KC51)</f>
        <v/>
      </c>
      <c r="AY45" s="152" t="str">
        <f>IF(ISBLANK(Výsledky!$KJ$3),"",Výsledky!KJ51)</f>
        <v/>
      </c>
      <c r="AZ45" s="152" t="str">
        <f>IF(ISBLANK(Výsledky!$KQ$3),"",Výsledky!KQ51)</f>
        <v/>
      </c>
      <c r="BA45" s="152" t="str">
        <f>IF(ISBLANK(Výsledky!$KX$3),"",Výsledky!KX51)</f>
        <v/>
      </c>
      <c r="BB45" s="152" t="str">
        <f>IF(ISBLANK(Výsledky!$LE$3),"",Výsledky!LE51)</f>
        <v/>
      </c>
      <c r="BC45" s="152" t="str">
        <f>IF(ISBLANK(Výsledky!$LL$3),"",Výsledky!LL51)</f>
        <v/>
      </c>
      <c r="BD45" s="152" t="str">
        <f>IF(ISBLANK(Výsledky!$LS$3),"",Výsledky!LS51)</f>
        <v/>
      </c>
      <c r="BE45" s="152" t="str">
        <f>IF(ISBLANK(Výsledky!$LZ$3),"",Výsledky!LZ51)</f>
        <v/>
      </c>
      <c r="BF45" s="152" t="str">
        <f>IF(ISBLANK(Výsledky!$MG$3),"",Výsledky!MG51)</f>
        <v/>
      </c>
      <c r="BG45" s="152" t="str">
        <f>IF(ISBLANK(Výsledky!$MN$3),"",Výsledky!MN51)</f>
        <v/>
      </c>
      <c r="BH45" s="152" t="str">
        <f>IF(ISBLANK(Výsledky!$MU$3),"",Výsledky!MU51)</f>
        <v/>
      </c>
      <c r="BI45" s="152" t="str">
        <f>IF(ISBLANK(Výsledky!$NB$3),"",Výsledky!NB51)</f>
        <v/>
      </c>
      <c r="BJ45" s="152" t="str">
        <f>IF(ISBLANK(Výsledky!$NI$3),"",Výsledky!NI51)</f>
        <v/>
      </c>
      <c r="BK45" s="152" t="str">
        <f>IF(ISBLANK(Výsledky!$NP$3),"",Výsledky!NP51)</f>
        <v/>
      </c>
      <c r="BL45" s="152" t="str">
        <f>IF(ISBLANK(Výsledky!$NW$3),"",Výsledky!NW51)</f>
        <v/>
      </c>
      <c r="BM45" s="152" t="str">
        <f>IF(ISBLANK(Výsledky!$OD$3),"",Výsledky!OD51)</f>
        <v/>
      </c>
      <c r="BN45" s="152" t="str">
        <f>IF(ISBLANK(Výsledky!$OK$3),"",Výsledky!OK51)</f>
        <v/>
      </c>
      <c r="BO45" s="152" t="str">
        <f>IF(ISBLANK(Výsledky!$OR$3),"",Výsledky!OR51)</f>
        <v/>
      </c>
      <c r="BP45" s="152" t="str">
        <f>IF(ISBLANK(Výsledky!$OY$3),"",Výsledky!OY51)</f>
        <v/>
      </c>
      <c r="BQ45" s="152" t="str">
        <f>IF(ISBLANK(Výsledky!$PF$3),"",Výsledky!PF51)</f>
        <v/>
      </c>
      <c r="BR45" s="152" t="str">
        <f>IF(ISBLANK(Výsledky!$PM$3),"",Výsledky!PM51)</f>
        <v/>
      </c>
      <c r="BS45" s="152" t="str">
        <f>IF(ISBLANK(Výsledky!$PT$3),"",Výsledky!PT51)</f>
        <v/>
      </c>
      <c r="BT45" s="153" t="str">
        <f>IF(ISBLANK(Výsledky!$QA$3),"",Výsledky!QA51)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Tipy!A9</f>
        <v>10</v>
      </c>
      <c r="D46" s="179" t="str">
        <f>Tipy!B9</f>
        <v>Alex LFC</v>
      </c>
      <c r="E46" s="309">
        <f>SUM(F46:I46)</f>
        <v>970</v>
      </c>
      <c r="F46" s="306">
        <f>IF(ISBLANK(Výsledky!$I$3),"-",SUM(J46:M46,O46,Q46,S46:T46,V46,X46,Z46:AA46,AC46:AE46,AG46:AI46,AK46:AM46,AP46:AR46,AT46:AU46,AW46:AX46,BA46,BC46:BD46,BF46,BH46,BJ46,BL46,BN46,BP46,BR46:BS46))</f>
        <v>660</v>
      </c>
      <c r="G46" s="151">
        <f>IF(ISBLANK(Výsledky!$AK$3),"-",SUM(N46,R46,U46,Y46,AB46,AF46,AV46,BB46,BG46,BI46,BM46,BO46,BT46))</f>
        <v>180</v>
      </c>
      <c r="H46" s="151">
        <f>IF(ISBLANK(Výsledky!$AY$3),"-",SUM(P46,W46,AJ46,AO46,AQ46,AY46))</f>
        <v>130</v>
      </c>
      <c r="I46" s="167">
        <f>IF(ISBLANK(Výsledky!$HK$3),"-",SUM(AN46,AS46,AZ46,BE46,BK46,BQ46))</f>
        <v>0</v>
      </c>
      <c r="J46" s="164">
        <f>IF(ISBLANK(Výsledky!$I$3),"",Výsledky!I15)</f>
        <v>80</v>
      </c>
      <c r="K46" s="152">
        <f>IF(ISBLANK(Výsledky!$P$3),"",Výsledky!P15)</f>
        <v>80</v>
      </c>
      <c r="L46" s="152">
        <f>IF(ISBLANK(Výsledky!$W$3),"",Výsledky!W15)</f>
        <v>40</v>
      </c>
      <c r="M46" s="152">
        <f>IF(ISBLANK(Výsledky!$AD$3),"",Výsledky!AD15)</f>
        <v>20</v>
      </c>
      <c r="N46" s="152">
        <f>IF(ISBLANK(Výsledky!$AK$3),"",Výsledky!AK15)</f>
        <v>60</v>
      </c>
      <c r="O46" s="152">
        <f>IF(ISBLANK(Výsledky!$AR$3),"",Výsledky!AR15)</f>
        <v>60</v>
      </c>
      <c r="P46" s="152">
        <f>IF(ISBLANK(Výsledky!$AY$3),"",Výsledky!AY15)</f>
        <v>50</v>
      </c>
      <c r="Q46" s="152">
        <f>IF(ISBLANK(Výsledky!$BF$3),"",Výsledky!BF15)</f>
        <v>30</v>
      </c>
      <c r="R46" s="152">
        <f>IF(ISBLANK(Výsledky!$BM$3),"",Výsledky!BM15)</f>
        <v>50</v>
      </c>
      <c r="S46" s="152">
        <f>IF(ISBLANK(Výsledky!$BT$3),"",Výsledky!BT15)</f>
        <v>20</v>
      </c>
      <c r="T46" s="152">
        <f>IF(ISBLANK(Výsledky!$CA$3),"",Výsledky!CA15)</f>
        <v>30</v>
      </c>
      <c r="U46" s="152">
        <f>IF(ISBLANK(Výsledky!$CH$3),"",Výsledky!CH15)</f>
        <v>30</v>
      </c>
      <c r="V46" s="152">
        <f>IF(ISBLANK(Výsledky!$CO$3),"",Výsledky!CO15)</f>
        <v>30</v>
      </c>
      <c r="W46" s="152">
        <f>IF(ISBLANK(Výsledky!$CV$3),"",Výsledky!CV15)</f>
        <v>50</v>
      </c>
      <c r="X46" s="152">
        <f>IF(ISBLANK(Výsledky!$DC$3),"",Výsledky!DC15)</f>
        <v>50</v>
      </c>
      <c r="Y46" s="152">
        <f>IF(ISBLANK(Výsledky!$DJ$3),"",Výsledky!DJ15)</f>
        <v>40</v>
      </c>
      <c r="Z46" s="152" t="str">
        <f>IF(ISBLANK(Výsledky!$DQ$3),"",Výsledky!DQ15)</f>
        <v>-</v>
      </c>
      <c r="AA46" s="152">
        <f>IF(ISBLANK(Výsledky!$DX$3),"",Výsledky!DX15)</f>
        <v>60</v>
      </c>
      <c r="AB46" s="152" t="str">
        <f>IF(ISBLANK(Výsledky!$EE$3),"",Výsledky!EE15)</f>
        <v>-</v>
      </c>
      <c r="AC46" s="152" t="str">
        <f>IF(ISBLANK(Výsledky!$EL$3),"",Výsledky!EL15)</f>
        <v>-</v>
      </c>
      <c r="AD46" s="152">
        <f>IF(ISBLANK(Výsledky!$ES$3),"",Výsledky!ES15)</f>
        <v>50</v>
      </c>
      <c r="AE46" s="152">
        <f>IF(ISBLANK(Výsledky!$EZ$3),"",Výsledky!EZ15)</f>
        <v>20</v>
      </c>
      <c r="AF46" s="152">
        <f>IF(ISBLANK(Výsledky!$FG$3),"",Výsledky!FG15)</f>
        <v>0</v>
      </c>
      <c r="AG46" s="152">
        <f>IF(ISBLANK(Výsledky!$FN$3),"",Výsledky!FN15)</f>
        <v>50</v>
      </c>
      <c r="AH46" s="152">
        <f>IF(ISBLANK(Výsledky!$FU$3),"",Výsledky!FU15)</f>
        <v>30</v>
      </c>
      <c r="AI46" s="152">
        <f>IF(ISBLANK(Výsledky!$GB$3),"",Výsledky!GB15)</f>
        <v>10</v>
      </c>
      <c r="AJ46" s="152">
        <f>IF(ISBLANK(Výsledky!$GI$3),"",Výsledky!GI15)</f>
        <v>30</v>
      </c>
      <c r="AK46" s="152" t="str">
        <f>IF(ISBLANK(Výsledky!$GP$3),"",Výsledky!GP15)</f>
        <v/>
      </c>
      <c r="AL46" s="152">
        <v>0</v>
      </c>
      <c r="AM46" s="152" t="str">
        <f>IF(ISBLANK(Výsledky!$HD$3),"",Výsledky!HD15)</f>
        <v>-</v>
      </c>
      <c r="AN46" s="152" t="str">
        <f>IF(ISBLANK(Výsledky!$HK$3),"",Výsledky!HK15)</f>
        <v>-</v>
      </c>
      <c r="AO46" s="152" t="str">
        <f>IF(ISBLANK(Výsledky!$HR$3),"",Výsledky!HR15)</f>
        <v>-</v>
      </c>
      <c r="AP46" s="152" t="str">
        <f>IF(ISBLANK(Výsledky!$HY$3),"",Výsledky!HY15)</f>
        <v>-</v>
      </c>
      <c r="AQ46" s="152" t="str">
        <f>IF(ISBLANK(Výsledky!$IF$3),"",Výsledky!IF15)</f>
        <v/>
      </c>
      <c r="AR46" s="152" t="str">
        <f>IF(ISBLANK(Výsledky!$IM$3),"",Výsledky!IM15)</f>
        <v/>
      </c>
      <c r="AS46" s="152" t="str">
        <f>IF(ISBLANK(Výsledky!$IT$3),"",Výsledky!IT15)</f>
        <v/>
      </c>
      <c r="AT46" s="152" t="str">
        <f>IF(ISBLANK(Výsledky!$JA$3),"",Výsledky!JA15)</f>
        <v/>
      </c>
      <c r="AU46" s="152" t="str">
        <f>IF(ISBLANK(Výsledky!$JH$3),"",Výsledky!JH15)</f>
        <v/>
      </c>
      <c r="AV46" s="152" t="str">
        <f>IF(ISBLANK(Výsledky!$JO$3),"",Výsledky!JO15)</f>
        <v/>
      </c>
      <c r="AW46" s="152" t="str">
        <f>IF(ISBLANK(Výsledky!$JV$3),"",Výsledky!JV15)</f>
        <v/>
      </c>
      <c r="AX46" s="152" t="str">
        <f>IF(ISBLANK(Výsledky!$KC$3),"",Výsledky!KC15)</f>
        <v/>
      </c>
      <c r="AY46" s="152" t="str">
        <f>IF(ISBLANK(Výsledky!$KJ$3),"",Výsledky!KJ15)</f>
        <v/>
      </c>
      <c r="AZ46" s="152" t="str">
        <f>IF(ISBLANK(Výsledky!$KQ$3),"",Výsledky!KQ15)</f>
        <v/>
      </c>
      <c r="BA46" s="152" t="str">
        <f>IF(ISBLANK(Výsledky!$KX$3),"",Výsledky!KX15)</f>
        <v/>
      </c>
      <c r="BB46" s="152" t="str">
        <f>IF(ISBLANK(Výsledky!$LE$3),"",Výsledky!LE15)</f>
        <v/>
      </c>
      <c r="BC46" s="152" t="str">
        <f>IF(ISBLANK(Výsledky!$LL$3),"",Výsledky!LL15)</f>
        <v/>
      </c>
      <c r="BD46" s="152" t="str">
        <f>IF(ISBLANK(Výsledky!$LS$3),"",Výsledky!LS15)</f>
        <v/>
      </c>
      <c r="BE46" s="152" t="str">
        <f>IF(ISBLANK(Výsledky!$LZ$3),"",Výsledky!LZ15)</f>
        <v/>
      </c>
      <c r="BF46" s="152" t="str">
        <f>IF(ISBLANK(Výsledky!$MG$3),"",Výsledky!MG15)</f>
        <v/>
      </c>
      <c r="BG46" s="152" t="str">
        <f>IF(ISBLANK(Výsledky!$MN$3),"",Výsledky!MN15)</f>
        <v/>
      </c>
      <c r="BH46" s="152" t="str">
        <f>IF(ISBLANK(Výsledky!$MU$3),"",Výsledky!MU15)</f>
        <v/>
      </c>
      <c r="BI46" s="152" t="str">
        <f>IF(ISBLANK(Výsledky!$NB$3),"",Výsledky!NB15)</f>
        <v/>
      </c>
      <c r="BJ46" s="152" t="str">
        <f>IF(ISBLANK(Výsledky!$NI$3),"",Výsledky!NI15)</f>
        <v/>
      </c>
      <c r="BK46" s="152" t="str">
        <f>IF(ISBLANK(Výsledky!$NP$3),"",Výsledky!NP15)</f>
        <v/>
      </c>
      <c r="BL46" s="152" t="str">
        <f>IF(ISBLANK(Výsledky!$NW$3),"",Výsledky!NW15)</f>
        <v/>
      </c>
      <c r="BM46" s="152" t="str">
        <f>IF(ISBLANK(Výsledky!$OD$3),"",Výsledky!OD15)</f>
        <v/>
      </c>
      <c r="BN46" s="152" t="str">
        <f>IF(ISBLANK(Výsledky!$OK$3),"",Výsledky!OK15)</f>
        <v/>
      </c>
      <c r="BO46" s="152" t="str">
        <f>IF(ISBLANK(Výsledky!$OR$3),"",Výsledky!OR15)</f>
        <v/>
      </c>
      <c r="BP46" s="152" t="str">
        <f>IF(ISBLANK(Výsledky!$OY$3),"",Výsledky!OY15)</f>
        <v/>
      </c>
      <c r="BQ46" s="152" t="str">
        <f>IF(ISBLANK(Výsledky!$PF$3),"",Výsledky!PF15)</f>
        <v/>
      </c>
      <c r="BR46" s="152" t="str">
        <f>IF(ISBLANK(Výsledky!$PM$3),"",Výsledky!PM15)</f>
        <v/>
      </c>
      <c r="BS46" s="152" t="str">
        <f>IF(ISBLANK(Výsledky!$PT$3),"",Výsledky!PT15)</f>
        <v/>
      </c>
      <c r="BT46" s="153" t="str">
        <f>IF(ISBLANK(Výsledky!$QA$3),"",Výsledky!QA15)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Tipy!A86</f>
        <v>72</v>
      </c>
      <c r="D47" s="179" t="str">
        <f>Tipy!B86</f>
        <v>Sebo</v>
      </c>
      <c r="E47" s="309">
        <f>SUM(F47:I47)</f>
        <v>970</v>
      </c>
      <c r="F47" s="306">
        <f>IF(ISBLANK(Výsledky!$I$3),"-",SUM(J47:M47,O47,Q47,S47:T47,V47,X47,Z47:AA47,AC47:AE47,AG47:AI47,AK47:AM47,AP47:AR47,AT47:AU47,AW47:AX47,BA47,BC47:BD47,BF47,BH47,BJ47,BL47,BN47,BP47,BR47:BS47))</f>
        <v>610</v>
      </c>
      <c r="G47" s="151">
        <f>IF(ISBLANK(Výsledky!$AK$3),"-",SUM(N47,R47,U47,Y47,AB47,AF47,AV47,BB47,BG47,BI47,BM47,BO47,BT47))</f>
        <v>200</v>
      </c>
      <c r="H47" s="151">
        <f>IF(ISBLANK(Výsledky!$AY$3),"-",SUM(P47,W47,AJ47,AO47,AQ47,AY47))</f>
        <v>160</v>
      </c>
      <c r="I47" s="167">
        <f>IF(ISBLANK(Výsledky!$HK$3),"-",SUM(AN47,AS47,AZ47,BE47,BK47,BQ47))</f>
        <v>0</v>
      </c>
      <c r="J47" s="164">
        <f>IF(ISBLANK(Výsledky!$I$3),"",Výsledky!I92)</f>
        <v>60</v>
      </c>
      <c r="K47" s="152" t="str">
        <f>IF(ISBLANK(Výsledky!$P$3),"",Výsledky!P92)</f>
        <v>-</v>
      </c>
      <c r="L47" s="152">
        <f>IF(ISBLANK(Výsledky!$W$3),"",Výsledky!W92)</f>
        <v>40</v>
      </c>
      <c r="M47" s="152">
        <f>IF(ISBLANK(Výsledky!$AD$3),"",Výsledky!AD92)</f>
        <v>50</v>
      </c>
      <c r="N47" s="152">
        <f>IF(ISBLANK(Výsledky!$AK$3),"",Výsledky!AK92)</f>
        <v>50</v>
      </c>
      <c r="O47" s="152" t="str">
        <f>IF(ISBLANK(Výsledky!$AR$3),"",Výsledky!AR92)</f>
        <v>-</v>
      </c>
      <c r="P47" s="152">
        <f>IF(ISBLANK(Výsledky!$AY$3),"",Výsledky!AY92)</f>
        <v>90</v>
      </c>
      <c r="Q47" s="152">
        <f>IF(ISBLANK(Výsledky!$BF$3),"",Výsledky!BF92)</f>
        <v>30</v>
      </c>
      <c r="R47" s="152">
        <f>IF(ISBLANK(Výsledky!$BM$3),"",Výsledky!BM92)</f>
        <v>0</v>
      </c>
      <c r="S47" s="152">
        <f>IF(ISBLANK(Výsledky!$BT$3),"",Výsledky!BT92)</f>
        <v>30</v>
      </c>
      <c r="T47" s="152">
        <f>IF(ISBLANK(Výsledky!$CA$3),"",Výsledky!CA92)</f>
        <v>60</v>
      </c>
      <c r="U47" s="152">
        <f>IF(ISBLANK(Výsledky!$CH$3),"",Výsledky!CH92)</f>
        <v>60</v>
      </c>
      <c r="V47" s="152">
        <f>IF(ISBLANK(Výsledky!$CO$3),"",Výsledky!CO92)</f>
        <v>10</v>
      </c>
      <c r="W47" s="152">
        <f>IF(ISBLANK(Výsledky!$CV$3),"",Výsledky!CV92)</f>
        <v>20</v>
      </c>
      <c r="X47" s="152">
        <f>IF(ISBLANK(Výsledky!$DC$3),"",Výsledky!DC92)</f>
        <v>0</v>
      </c>
      <c r="Y47" s="152">
        <f>IF(ISBLANK(Výsledky!$DJ$3),"",Výsledky!DJ92)</f>
        <v>60</v>
      </c>
      <c r="Z47" s="152">
        <f>IF(ISBLANK(Výsledky!$DQ$3),"",Výsledky!DQ92)</f>
        <v>10</v>
      </c>
      <c r="AA47" s="152">
        <f>IF(ISBLANK(Výsledky!$DX$3),"",Výsledky!DX92)</f>
        <v>0</v>
      </c>
      <c r="AB47" s="152">
        <f>IF(ISBLANK(Výsledky!$EE$3),"",Výsledky!EE92)</f>
        <v>20</v>
      </c>
      <c r="AC47" s="152">
        <f>IF(ISBLANK(Výsledky!$EL$3),"",Výsledky!EL92)</f>
        <v>40</v>
      </c>
      <c r="AD47" s="152">
        <f>IF(ISBLANK(Výsledky!$ES$3),"",Výsledky!ES92)</f>
        <v>80</v>
      </c>
      <c r="AE47" s="152">
        <f>IF(ISBLANK(Výsledky!$EZ$3),"",Výsledky!EZ92)</f>
        <v>30</v>
      </c>
      <c r="AF47" s="152">
        <f>IF(ISBLANK(Výsledky!$FG$3),"",Výsledky!FG92)</f>
        <v>10</v>
      </c>
      <c r="AG47" s="152">
        <f>IF(ISBLANK(Výsledky!$FN$3),"",Výsledky!FN92)</f>
        <v>20</v>
      </c>
      <c r="AH47" s="152">
        <f>IF(ISBLANK(Výsledky!$FU$3),"",Výsledky!FU92)</f>
        <v>60</v>
      </c>
      <c r="AI47" s="152">
        <f>IF(ISBLANK(Výsledky!$GB$3),"",Výsledky!GB92)</f>
        <v>20</v>
      </c>
      <c r="AJ47" s="152">
        <f>IF(ISBLANK(Výsledky!$GI$3),"",Výsledky!GI92)</f>
        <v>50</v>
      </c>
      <c r="AK47" s="152" t="str">
        <f>IF(ISBLANK(Výsledky!$GP$3),"",Výsledky!GP92)</f>
        <v/>
      </c>
      <c r="AL47" s="152">
        <v>0</v>
      </c>
      <c r="AM47" s="152" t="str">
        <f>IF(ISBLANK(Výsledky!$HD$3),"",Výsledky!HD92)</f>
        <v>-</v>
      </c>
      <c r="AN47" s="152" t="str">
        <f>IF(ISBLANK(Výsledky!$HK$3),"",Výsledky!HK92)</f>
        <v>-</v>
      </c>
      <c r="AO47" s="152">
        <f>IF(ISBLANK(Výsledky!$HR$3),"",Výsledky!HR92)</f>
        <v>0</v>
      </c>
      <c r="AP47" s="152">
        <f>IF(ISBLANK(Výsledky!$HY$3),"",Výsledky!HY92)</f>
        <v>70</v>
      </c>
      <c r="AQ47" s="152" t="str">
        <f>IF(ISBLANK(Výsledky!$IF$3),"",Výsledky!IF92)</f>
        <v/>
      </c>
      <c r="AR47" s="152" t="str">
        <f>IF(ISBLANK(Výsledky!$IM$3),"",Výsledky!IM92)</f>
        <v/>
      </c>
      <c r="AS47" s="152" t="str">
        <f>IF(ISBLANK(Výsledky!$IT$3),"",Výsledky!IT92)</f>
        <v/>
      </c>
      <c r="AT47" s="152" t="str">
        <f>IF(ISBLANK(Výsledky!$JA$3),"",Výsledky!JA92)</f>
        <v/>
      </c>
      <c r="AU47" s="152" t="str">
        <f>IF(ISBLANK(Výsledky!$JH$3),"",Výsledky!JH92)</f>
        <v/>
      </c>
      <c r="AV47" s="152" t="str">
        <f>IF(ISBLANK(Výsledky!$JO$3),"",Výsledky!JO92)</f>
        <v/>
      </c>
      <c r="AW47" s="152" t="str">
        <f>IF(ISBLANK(Výsledky!$JV$3),"",Výsledky!JV92)</f>
        <v/>
      </c>
      <c r="AX47" s="152" t="str">
        <f>IF(ISBLANK(Výsledky!$KC$3),"",Výsledky!KC92)</f>
        <v/>
      </c>
      <c r="AY47" s="152" t="str">
        <f>IF(ISBLANK(Výsledky!$KJ$3),"",Výsledky!KJ92)</f>
        <v/>
      </c>
      <c r="AZ47" s="152" t="str">
        <f>IF(ISBLANK(Výsledky!$KQ$3),"",Výsledky!KQ92)</f>
        <v/>
      </c>
      <c r="BA47" s="152" t="str">
        <f>IF(ISBLANK(Výsledky!$KX$3),"",Výsledky!KX92)</f>
        <v/>
      </c>
      <c r="BB47" s="152" t="str">
        <f>IF(ISBLANK(Výsledky!$LE$3),"",Výsledky!LE92)</f>
        <v/>
      </c>
      <c r="BC47" s="152" t="str">
        <f>IF(ISBLANK(Výsledky!$LL$3),"",Výsledky!LL92)</f>
        <v/>
      </c>
      <c r="BD47" s="152" t="str">
        <f>IF(ISBLANK(Výsledky!$LS$3),"",Výsledky!LS92)</f>
        <v/>
      </c>
      <c r="BE47" s="152" t="str">
        <f>IF(ISBLANK(Výsledky!$LZ$3),"",Výsledky!LZ92)</f>
        <v/>
      </c>
      <c r="BF47" s="152" t="str">
        <f>IF(ISBLANK(Výsledky!$MG$3),"",Výsledky!MG92)</f>
        <v/>
      </c>
      <c r="BG47" s="152" t="str">
        <f>IF(ISBLANK(Výsledky!$MN$3),"",Výsledky!MN92)</f>
        <v/>
      </c>
      <c r="BH47" s="152" t="str">
        <f>IF(ISBLANK(Výsledky!$MU$3),"",Výsledky!MU92)</f>
        <v/>
      </c>
      <c r="BI47" s="152" t="str">
        <f>IF(ISBLANK(Výsledky!$NB$3),"",Výsledky!NB92)</f>
        <v/>
      </c>
      <c r="BJ47" s="152" t="str">
        <f>IF(ISBLANK(Výsledky!$NI$3),"",Výsledky!NI92)</f>
        <v/>
      </c>
      <c r="BK47" s="152" t="str">
        <f>IF(ISBLANK(Výsledky!$NP$3),"",Výsledky!NP92)</f>
        <v/>
      </c>
      <c r="BL47" s="152" t="str">
        <f>IF(ISBLANK(Výsledky!$NW$3),"",Výsledky!NW92)</f>
        <v/>
      </c>
      <c r="BM47" s="152" t="str">
        <f>IF(ISBLANK(Výsledky!$OD$3),"",Výsledky!OD92)</f>
        <v/>
      </c>
      <c r="BN47" s="152" t="str">
        <f>IF(ISBLANK(Výsledky!$OK$3),"",Výsledky!OK92)</f>
        <v/>
      </c>
      <c r="BO47" s="152" t="str">
        <f>IF(ISBLANK(Výsledky!$OR$3),"",Výsledky!OR92)</f>
        <v/>
      </c>
      <c r="BP47" s="152" t="str">
        <f>IF(ISBLANK(Výsledky!$OY$3),"",Výsledky!OY92)</f>
        <v/>
      </c>
      <c r="BQ47" s="152" t="str">
        <f>IF(ISBLANK(Výsledky!$PF$3),"",Výsledky!PF92)</f>
        <v/>
      </c>
      <c r="BR47" s="152" t="str">
        <f>IF(ISBLANK(Výsledky!$PM$3),"",Výsledky!PM92)</f>
        <v/>
      </c>
      <c r="BS47" s="152" t="str">
        <f>IF(ISBLANK(Výsledky!$PT$3),"",Výsledky!PT92)</f>
        <v/>
      </c>
      <c r="BT47" s="153" t="str">
        <f>IF(ISBLANK(Výsledky!$QA$3),"",Výsledky!QA92)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Tipy!A84</f>
        <v>39</v>
      </c>
      <c r="D48" s="179" t="str">
        <f>Tipy!B84</f>
        <v>Robbie66Fowler</v>
      </c>
      <c r="E48" s="309">
        <f>SUM(F48:I48)</f>
        <v>940</v>
      </c>
      <c r="F48" s="306">
        <f>IF(ISBLANK(Výsledky!$I$3),"-",SUM(J48:M48,O48,Q48,S48:T48,V48,X48,Z48:AA48,AC48:AE48,AG48:AI48,AK48:AM48,AP48:AR48,AT48:AU48,AW48:AX48,BA48,BC48:BD48,BF48,BH48,BJ48,BL48,BN48,BP48,BR48:BS48))</f>
        <v>650</v>
      </c>
      <c r="G48" s="151">
        <f>IF(ISBLANK(Výsledky!$AK$3),"-",SUM(N48,R48,U48,Y48,AB48,AF48,AV48,BB48,BG48,BI48,BM48,BO48,BT48))</f>
        <v>140</v>
      </c>
      <c r="H48" s="151">
        <f>IF(ISBLANK(Výsledky!$AY$3),"-",SUM(P48,W48,AJ48,AO48,AQ48,AY48))</f>
        <v>130</v>
      </c>
      <c r="I48" s="167">
        <f>IF(ISBLANK(Výsledky!$HK$3),"-",SUM(AN48,AS48,AZ48,BE48,BK48,BQ48))</f>
        <v>20</v>
      </c>
      <c r="J48" s="164">
        <f>IF(ISBLANK(Výsledky!$I$3),"",Výsledky!I90)</f>
        <v>60</v>
      </c>
      <c r="K48" s="152">
        <f>IF(ISBLANK(Výsledky!$P$3),"",Výsledky!P90)</f>
        <v>50</v>
      </c>
      <c r="L48" s="152">
        <f>IF(ISBLANK(Výsledky!$W$3),"",Výsledky!W90)</f>
        <v>20</v>
      </c>
      <c r="M48" s="152" t="str">
        <f>IF(ISBLANK(Výsledky!$AD$3),"",Výsledky!AD90)</f>
        <v>-</v>
      </c>
      <c r="N48" s="152" t="str">
        <f>IF(ISBLANK(Výsledky!$AK$3),"",Výsledky!AK90)</f>
        <v>-</v>
      </c>
      <c r="O48" s="152">
        <f>IF(ISBLANK(Výsledky!$AR$3),"",Výsledky!AR90)</f>
        <v>80</v>
      </c>
      <c r="P48" s="152">
        <f>IF(ISBLANK(Výsledky!$AY$3),"",Výsledky!AY90)</f>
        <v>30</v>
      </c>
      <c r="Q48" s="152">
        <f>IF(ISBLANK(Výsledky!$BF$3),"",Výsledky!BF90)</f>
        <v>30</v>
      </c>
      <c r="R48" s="152">
        <f>IF(ISBLANK(Výsledky!$BM$3),"",Výsledky!BM90)</f>
        <v>50</v>
      </c>
      <c r="S48" s="152">
        <f>IF(ISBLANK(Výsledky!$BT$3),"",Výsledky!BT90)</f>
        <v>50</v>
      </c>
      <c r="T48" s="152">
        <f>IF(ISBLANK(Výsledky!$CA$3),"",Výsledky!CA90)</f>
        <v>50</v>
      </c>
      <c r="U48" s="152">
        <f>IF(ISBLANK(Výsledky!$CH$3),"",Výsledky!CH90)</f>
        <v>20</v>
      </c>
      <c r="V48" s="152">
        <f>IF(ISBLANK(Výsledky!$CO$3),"",Výsledky!CO90)</f>
        <v>60</v>
      </c>
      <c r="W48" s="152">
        <f>IF(ISBLANK(Výsledky!$CV$3),"",Výsledky!CV90)</f>
        <v>50</v>
      </c>
      <c r="X48" s="152">
        <f>IF(ISBLANK(Výsledky!$DC$3),"",Výsledky!DC90)</f>
        <v>0</v>
      </c>
      <c r="Y48" s="152">
        <f>IF(ISBLANK(Výsledky!$DJ$3),"",Výsledky!DJ90)</f>
        <v>30</v>
      </c>
      <c r="Z48" s="152">
        <f>IF(ISBLANK(Výsledky!$DQ$3),"",Výsledky!DQ90)</f>
        <v>10</v>
      </c>
      <c r="AA48" s="152">
        <f>IF(ISBLANK(Výsledky!$DX$3),"",Výsledky!DX90)</f>
        <v>50</v>
      </c>
      <c r="AB48" s="152">
        <f>IF(ISBLANK(Výsledky!$EE$3),"",Výsledky!EE90)</f>
        <v>30</v>
      </c>
      <c r="AC48" s="152">
        <f>IF(ISBLANK(Výsledky!$EL$3),"",Výsledky!EL90)</f>
        <v>20</v>
      </c>
      <c r="AD48" s="152">
        <f>IF(ISBLANK(Výsledky!$ES$3),"",Výsledky!ES90)</f>
        <v>60</v>
      </c>
      <c r="AE48" s="152">
        <f>IF(ISBLANK(Výsledky!$EZ$3),"",Výsledky!EZ90)</f>
        <v>20</v>
      </c>
      <c r="AF48" s="152">
        <f>IF(ISBLANK(Výsledky!$FG$3),"",Výsledky!FG90)</f>
        <v>10</v>
      </c>
      <c r="AG48" s="152">
        <f>IF(ISBLANK(Výsledky!$FN$3),"",Výsledky!FN90)</f>
        <v>20</v>
      </c>
      <c r="AH48" s="152">
        <f>IF(ISBLANK(Výsledky!$FU$3),"",Výsledky!FU90)</f>
        <v>20</v>
      </c>
      <c r="AI48" s="152">
        <f>IF(ISBLANK(Výsledky!$GB$3),"",Výsledky!GB90)</f>
        <v>20</v>
      </c>
      <c r="AJ48" s="152">
        <f>IF(ISBLANK(Výsledky!$GI$3),"",Výsledky!GI90)</f>
        <v>30</v>
      </c>
      <c r="AK48" s="152" t="str">
        <f>IF(ISBLANK(Výsledky!$GP$3),"",Výsledky!GP90)</f>
        <v/>
      </c>
      <c r="AL48" s="152">
        <v>0</v>
      </c>
      <c r="AM48" s="152">
        <f>IF(ISBLANK(Výsledky!$HD$3),"",Výsledky!HD90)</f>
        <v>0</v>
      </c>
      <c r="AN48" s="152">
        <f>IF(ISBLANK(Výsledky!$HK$3),"",Výsledky!HK90)</f>
        <v>20</v>
      </c>
      <c r="AO48" s="152">
        <f>IF(ISBLANK(Výsledky!$HR$3),"",Výsledky!HR90)</f>
        <v>20</v>
      </c>
      <c r="AP48" s="152">
        <f>IF(ISBLANK(Výsledky!$HY$3),"",Výsledky!HY90)</f>
        <v>30</v>
      </c>
      <c r="AQ48" s="152" t="str">
        <f>IF(ISBLANK(Výsledky!$IF$3),"",Výsledky!IF90)</f>
        <v/>
      </c>
      <c r="AR48" s="152" t="str">
        <f>IF(ISBLANK(Výsledky!$IM$3),"",Výsledky!IM90)</f>
        <v/>
      </c>
      <c r="AS48" s="152" t="str">
        <f>IF(ISBLANK(Výsledky!$IT$3),"",Výsledky!IT90)</f>
        <v/>
      </c>
      <c r="AT48" s="152" t="str">
        <f>IF(ISBLANK(Výsledky!$JA$3),"",Výsledky!JA90)</f>
        <v/>
      </c>
      <c r="AU48" s="152" t="str">
        <f>IF(ISBLANK(Výsledky!$JH$3),"",Výsledky!JH90)</f>
        <v/>
      </c>
      <c r="AV48" s="152" t="str">
        <f>IF(ISBLANK(Výsledky!$JO$3),"",Výsledky!JO90)</f>
        <v/>
      </c>
      <c r="AW48" s="152" t="str">
        <f>IF(ISBLANK(Výsledky!$JV$3),"",Výsledky!JV90)</f>
        <v/>
      </c>
      <c r="AX48" s="152" t="str">
        <f>IF(ISBLANK(Výsledky!$KC$3),"",Výsledky!KC90)</f>
        <v/>
      </c>
      <c r="AY48" s="152" t="str">
        <f>IF(ISBLANK(Výsledky!$KJ$3),"",Výsledky!KJ90)</f>
        <v/>
      </c>
      <c r="AZ48" s="152" t="str">
        <f>IF(ISBLANK(Výsledky!$KQ$3),"",Výsledky!KQ90)</f>
        <v/>
      </c>
      <c r="BA48" s="152" t="str">
        <f>IF(ISBLANK(Výsledky!$KX$3),"",Výsledky!KX90)</f>
        <v/>
      </c>
      <c r="BB48" s="152" t="str">
        <f>IF(ISBLANK(Výsledky!$LE$3),"",Výsledky!LE90)</f>
        <v/>
      </c>
      <c r="BC48" s="152" t="str">
        <f>IF(ISBLANK(Výsledky!$LL$3),"",Výsledky!LL90)</f>
        <v/>
      </c>
      <c r="BD48" s="152" t="str">
        <f>IF(ISBLANK(Výsledky!$LS$3),"",Výsledky!LS90)</f>
        <v/>
      </c>
      <c r="BE48" s="152" t="str">
        <f>IF(ISBLANK(Výsledky!$LZ$3),"",Výsledky!LZ90)</f>
        <v/>
      </c>
      <c r="BF48" s="152" t="str">
        <f>IF(ISBLANK(Výsledky!$MG$3),"",Výsledky!MG90)</f>
        <v/>
      </c>
      <c r="BG48" s="152" t="str">
        <f>IF(ISBLANK(Výsledky!$MN$3),"",Výsledky!MN90)</f>
        <v/>
      </c>
      <c r="BH48" s="152" t="str">
        <f>IF(ISBLANK(Výsledky!$MU$3),"",Výsledky!MU90)</f>
        <v/>
      </c>
      <c r="BI48" s="152" t="str">
        <f>IF(ISBLANK(Výsledky!$NB$3),"",Výsledky!NB90)</f>
        <v/>
      </c>
      <c r="BJ48" s="152" t="str">
        <f>IF(ISBLANK(Výsledky!$NI$3),"",Výsledky!NI90)</f>
        <v/>
      </c>
      <c r="BK48" s="152" t="str">
        <f>IF(ISBLANK(Výsledky!$NP$3),"",Výsledky!NP90)</f>
        <v/>
      </c>
      <c r="BL48" s="152" t="str">
        <f>IF(ISBLANK(Výsledky!$NW$3),"",Výsledky!NW90)</f>
        <v/>
      </c>
      <c r="BM48" s="152" t="str">
        <f>IF(ISBLANK(Výsledky!$OD$3),"",Výsledky!OD90)</f>
        <v/>
      </c>
      <c r="BN48" s="152" t="str">
        <f>IF(ISBLANK(Výsledky!$OK$3),"",Výsledky!OK90)</f>
        <v/>
      </c>
      <c r="BO48" s="152" t="str">
        <f>IF(ISBLANK(Výsledky!$OR$3),"",Výsledky!OR90)</f>
        <v/>
      </c>
      <c r="BP48" s="152" t="str">
        <f>IF(ISBLANK(Výsledky!$OY$3),"",Výsledky!OY90)</f>
        <v/>
      </c>
      <c r="BQ48" s="152" t="str">
        <f>IF(ISBLANK(Výsledky!$PF$3),"",Výsledky!PF90)</f>
        <v/>
      </c>
      <c r="BR48" s="152" t="str">
        <f>IF(ISBLANK(Výsledky!$PM$3),"",Výsledky!PM90)</f>
        <v/>
      </c>
      <c r="BS48" s="152" t="str">
        <f>IF(ISBLANK(Výsledky!$PT$3),"",Výsledky!PT90)</f>
        <v/>
      </c>
      <c r="BT48" s="153" t="str">
        <f>IF(ISBLANK(Výsledky!$QA$3),"",Výsledky!QA90)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Tipy!A42</f>
        <v>76</v>
      </c>
      <c r="D49" s="179" t="str">
        <f>Tipy!B42</f>
        <v>kirips</v>
      </c>
      <c r="E49" s="309">
        <f>SUM(F49:I49)</f>
        <v>930</v>
      </c>
      <c r="F49" s="306">
        <f>IF(ISBLANK(Výsledky!$I$3),"-",SUM(J49:M49,O49,Q49,S49:T49,V49,X49,Z49:AA49,AC49:AE49,AG49:AI49,AK49:AM49,AP49:AR49,AT49:AU49,AW49:AX49,BA49,BC49:BD49,BF49,BH49,BJ49,BL49,BN49,BP49,BR49:BS49))</f>
        <v>500</v>
      </c>
      <c r="G49" s="151">
        <f>IF(ISBLANK(Výsledky!$AK$3),"-",SUM(N49,R49,U49,Y49,AB49,AF49,AV49,BB49,BG49,BI49,BM49,BO49,BT49))</f>
        <v>290</v>
      </c>
      <c r="H49" s="151">
        <f>IF(ISBLANK(Výsledky!$AY$3),"-",SUM(P49,W49,AJ49,AO49,AQ49,AY49))</f>
        <v>110</v>
      </c>
      <c r="I49" s="167">
        <f>IF(ISBLANK(Výsledky!$HK$3),"-",SUM(AN49,AS49,AZ49,BE49,BK49,BQ49))</f>
        <v>30</v>
      </c>
      <c r="J49" s="164">
        <f>IF(ISBLANK(Výsledky!$I$3),"",Výsledky!I48)</f>
        <v>30</v>
      </c>
      <c r="K49" s="152">
        <f>IF(ISBLANK(Výsledky!$P$3),"",Výsledky!P48)</f>
        <v>30</v>
      </c>
      <c r="L49" s="152">
        <f>IF(ISBLANK(Výsledky!$W$3),"",Výsledky!W48)</f>
        <v>10</v>
      </c>
      <c r="M49" s="152" t="str">
        <f>IF(ISBLANK(Výsledky!$AD$3),"",Výsledky!AD48)</f>
        <v>-</v>
      </c>
      <c r="N49" s="152">
        <f>IF(ISBLANK(Výsledky!$AK$3),"",Výsledky!AK48)</f>
        <v>60</v>
      </c>
      <c r="O49" s="152">
        <f>IF(ISBLANK(Výsledky!$AR$3),"",Výsledky!AR48)</f>
        <v>30</v>
      </c>
      <c r="P49" s="152">
        <f>IF(ISBLANK(Výsledky!$AY$3),"",Výsledky!AY48)</f>
        <v>60</v>
      </c>
      <c r="Q49" s="152">
        <f>IF(ISBLANK(Výsledky!$BF$3),"",Výsledky!BF48)</f>
        <v>40</v>
      </c>
      <c r="R49" s="152">
        <f>IF(ISBLANK(Výsledky!$BM$3),"",Výsledky!BM48)</f>
        <v>50</v>
      </c>
      <c r="S49" s="152" t="str">
        <f>IF(ISBLANK(Výsledky!$BT$3),"",Výsledky!BT48)</f>
        <v>-</v>
      </c>
      <c r="T49" s="152">
        <f>IF(ISBLANK(Výsledky!$CA$3),"",Výsledky!CA48)</f>
        <v>50</v>
      </c>
      <c r="U49" s="152">
        <f>IF(ISBLANK(Výsledky!$CH$3),"",Výsledky!CH48)</f>
        <v>60</v>
      </c>
      <c r="V49" s="152">
        <f>IF(ISBLANK(Výsledky!$CO$3),"",Výsledky!CO48)</f>
        <v>10</v>
      </c>
      <c r="W49" s="152">
        <f>IF(ISBLANK(Výsledky!$CV$3),"",Výsledky!CV48)</f>
        <v>20</v>
      </c>
      <c r="X49" s="152">
        <f>IF(ISBLANK(Výsledky!$DC$3),"",Výsledky!DC48)</f>
        <v>0</v>
      </c>
      <c r="Y49" s="152">
        <f>IF(ISBLANK(Výsledky!$DJ$3),"",Výsledky!DJ48)</f>
        <v>60</v>
      </c>
      <c r="Z49" s="152">
        <f>IF(ISBLANK(Výsledky!$DQ$3),"",Výsledky!DQ48)</f>
        <v>10</v>
      </c>
      <c r="AA49" s="152" t="str">
        <f>IF(ISBLANK(Výsledky!$DX$3),"",Výsledky!DX48)</f>
        <v>-</v>
      </c>
      <c r="AB49" s="152">
        <f>IF(ISBLANK(Výsledky!$EE$3),"",Výsledky!EE48)</f>
        <v>50</v>
      </c>
      <c r="AC49" s="152">
        <f>IF(ISBLANK(Výsledky!$EL$3),"",Výsledky!EL48)</f>
        <v>50</v>
      </c>
      <c r="AD49" s="152">
        <f>IF(ISBLANK(Výsledky!$ES$3),"",Výsledky!ES48)</f>
        <v>50</v>
      </c>
      <c r="AE49" s="152">
        <f>IF(ISBLANK(Výsledky!$EZ$3),"",Výsledky!EZ48)</f>
        <v>30</v>
      </c>
      <c r="AF49" s="152">
        <f>IF(ISBLANK(Výsledky!$FG$3),"",Výsledky!FG48)</f>
        <v>10</v>
      </c>
      <c r="AG49" s="152">
        <f>IF(ISBLANK(Výsledky!$FN$3),"",Výsledky!FN48)</f>
        <v>50</v>
      </c>
      <c r="AH49" s="152">
        <f>IF(ISBLANK(Výsledky!$FU$3),"",Výsledky!FU48)</f>
        <v>50</v>
      </c>
      <c r="AI49" s="152">
        <f>IF(ISBLANK(Výsledky!$GB$3),"",Výsledky!GB48)</f>
        <v>0</v>
      </c>
      <c r="AJ49" s="152">
        <f>IF(ISBLANK(Výsledky!$GI$3),"",Výsledky!GI48)</f>
        <v>30</v>
      </c>
      <c r="AK49" s="152" t="str">
        <f>IF(ISBLANK(Výsledky!$GP$3),"",Výsledky!GP48)</f>
        <v/>
      </c>
      <c r="AL49" s="152">
        <v>0</v>
      </c>
      <c r="AM49" s="200">
        <f>IF(ISBLANK(Výsledky!$HD$3),"",Výsledky!HD48)</f>
        <v>0</v>
      </c>
      <c r="AN49" s="152">
        <f>IF(ISBLANK(Výsledky!$HK$3),"",Výsledky!HK48)</f>
        <v>30</v>
      </c>
      <c r="AO49" s="152">
        <f>IF(ISBLANK(Výsledky!$HR$3),"",Výsledky!HR48)</f>
        <v>0</v>
      </c>
      <c r="AP49" s="152">
        <f>IF(ISBLANK(Výsledky!$HY$3),"",Výsledky!HY48)</f>
        <v>60</v>
      </c>
      <c r="AQ49" s="152" t="str">
        <f>IF(ISBLANK(Výsledky!$IF$3),"",Výsledky!IF48)</f>
        <v/>
      </c>
      <c r="AR49" s="152" t="str">
        <f>IF(ISBLANK(Výsledky!$IM$3),"",Výsledky!IM48)</f>
        <v/>
      </c>
      <c r="AS49" s="152" t="str">
        <f>IF(ISBLANK(Výsledky!$IT$3),"",Výsledky!IT48)</f>
        <v/>
      </c>
      <c r="AT49" s="152" t="str">
        <f>IF(ISBLANK(Výsledky!$JA$3),"",Výsledky!JA48)</f>
        <v/>
      </c>
      <c r="AU49" s="152" t="str">
        <f>IF(ISBLANK(Výsledky!$JH$3),"",Výsledky!JH48)</f>
        <v/>
      </c>
      <c r="AV49" s="152" t="str">
        <f>IF(ISBLANK(Výsledky!$JO$3),"",Výsledky!JO48)</f>
        <v/>
      </c>
      <c r="AW49" s="152" t="str">
        <f>IF(ISBLANK(Výsledky!$JV$3),"",Výsledky!JV48)</f>
        <v/>
      </c>
      <c r="AX49" s="152" t="str">
        <f>IF(ISBLANK(Výsledky!$KC$3),"",Výsledky!KC48)</f>
        <v/>
      </c>
      <c r="AY49" s="152" t="str">
        <f>IF(ISBLANK(Výsledky!$KJ$3),"",Výsledky!KJ48)</f>
        <v/>
      </c>
      <c r="AZ49" s="152" t="str">
        <f>IF(ISBLANK(Výsledky!$KQ$3),"",Výsledky!KQ48)</f>
        <v/>
      </c>
      <c r="BA49" s="152" t="str">
        <f>IF(ISBLANK(Výsledky!$KX$3),"",Výsledky!KX48)</f>
        <v/>
      </c>
      <c r="BB49" s="152" t="str">
        <f>IF(ISBLANK(Výsledky!$LE$3),"",Výsledky!LE48)</f>
        <v/>
      </c>
      <c r="BC49" s="152" t="str">
        <f>IF(ISBLANK(Výsledky!$LL$3),"",Výsledky!LL48)</f>
        <v/>
      </c>
      <c r="BD49" s="152" t="str">
        <f>IF(ISBLANK(Výsledky!$LS$3),"",Výsledky!LS48)</f>
        <v/>
      </c>
      <c r="BE49" s="152" t="str">
        <f>IF(ISBLANK(Výsledky!$LZ$3),"",Výsledky!LZ48)</f>
        <v/>
      </c>
      <c r="BF49" s="152" t="str">
        <f>IF(ISBLANK(Výsledky!$MG$3),"",Výsledky!MG48)</f>
        <v/>
      </c>
      <c r="BG49" s="152" t="str">
        <f>IF(ISBLANK(Výsledky!$MN$3),"",Výsledky!MN48)</f>
        <v/>
      </c>
      <c r="BH49" s="152" t="str">
        <f>IF(ISBLANK(Výsledky!$MU$3),"",Výsledky!MU48)</f>
        <v/>
      </c>
      <c r="BI49" s="152" t="str">
        <f>IF(ISBLANK(Výsledky!$NB$3),"",Výsledky!NB48)</f>
        <v/>
      </c>
      <c r="BJ49" s="152" t="str">
        <f>IF(ISBLANK(Výsledky!$NI$3),"",Výsledky!NI48)</f>
        <v/>
      </c>
      <c r="BK49" s="152" t="str">
        <f>IF(ISBLANK(Výsledky!$NP$3),"",Výsledky!NP48)</f>
        <v/>
      </c>
      <c r="BL49" s="152" t="str">
        <f>IF(ISBLANK(Výsledky!$NW$3),"",Výsledky!NW48)</f>
        <v/>
      </c>
      <c r="BM49" s="152" t="str">
        <f>IF(ISBLANK(Výsledky!$OD$3),"",Výsledky!OD48)</f>
        <v/>
      </c>
      <c r="BN49" s="152" t="str">
        <f>IF(ISBLANK(Výsledky!$OK$3),"",Výsledky!OK48)</f>
        <v/>
      </c>
      <c r="BO49" s="152" t="str">
        <f>IF(ISBLANK(Výsledky!$OR$3),"",Výsledky!OR48)</f>
        <v/>
      </c>
      <c r="BP49" s="152" t="str">
        <f>IF(ISBLANK(Výsledky!$OY$3),"",Výsledky!OY48)</f>
        <v/>
      </c>
      <c r="BQ49" s="152" t="str">
        <f>IF(ISBLANK(Výsledky!$PF$3),"",Výsledky!PF48)</f>
        <v/>
      </c>
      <c r="BR49" s="152" t="str">
        <f>IF(ISBLANK(Výsledky!$PM$3),"",Výsledky!PM48)</f>
        <v/>
      </c>
      <c r="BS49" s="152" t="str">
        <f>IF(ISBLANK(Výsledky!$PT$3),"",Výsledky!PT48)</f>
        <v/>
      </c>
      <c r="BT49" s="153" t="str">
        <f>IF(ISBLANK(Výsledky!$QA$3),"",Výsledky!QA48)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9">
        <f>SUM(F50:I50)</f>
        <v>910</v>
      </c>
      <c r="F50" s="306">
        <f>IF(ISBLANK(Výsledky!$I$3),"-",SUM(J50:M50,O50,Q50,S50:T50,V50,X50,Z50:AA50,AC50:AE50,AG50:AI50,AK50:AM50,AP50:AR50,AT50:AU50,AW50:AX50,BA50,BC50:BD50,BF50,BH50,BJ50,BL50,BN50,BP50,BR50:BS50))</f>
        <v>460</v>
      </c>
      <c r="G50" s="151">
        <f>IF(ISBLANK(Výsledky!$AK$3),"-",SUM(N50,R50,U50,Y50,AB50,AF50,AV50,BB50,BG50,BI50,BM50,BO50,BT50))</f>
        <v>300</v>
      </c>
      <c r="H50" s="151">
        <f>IF(ISBLANK(Výsledky!$AY$3),"-",SUM(P50,W50,AJ50,AO50,AQ50,AY50))</f>
        <v>150</v>
      </c>
      <c r="I50" s="167">
        <f>IF(ISBLANK(Výsledky!$HK$3),"-",SUM(AN50,AS50,AZ50,BE50,BK50,BQ50))</f>
        <v>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 t="str">
        <f>IF(ISBLANK(Výsledky!$GP$3),"",Výsledky!GP38)</f>
        <v/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 t="str">
        <f>IF(ISBLANK(Výsledky!$IF$3),"",Výsledky!IF38)</f>
        <v/>
      </c>
      <c r="AR50" s="152" t="str">
        <f>IF(ISBLANK(Výsledky!$IM$3),"",Výsledky!IM38)</f>
        <v/>
      </c>
      <c r="AS50" s="152" t="str">
        <f>IF(ISBLANK(Výsledky!$IT$3),"",Výsledky!IT38)</f>
        <v/>
      </c>
      <c r="AT50" s="152" t="str">
        <f>IF(ISBLANK(Výsledky!$JA$3),"",Výsledky!JA38)</f>
        <v/>
      </c>
      <c r="AU50" s="152" t="str">
        <f>IF(ISBLANK(Výsledky!$JH$3),"",Výsledky!JH38)</f>
        <v/>
      </c>
      <c r="AV50" s="152" t="str">
        <f>IF(ISBLANK(Výsledky!$JO$3),"",Výsledky!JO38)</f>
        <v/>
      </c>
      <c r="AW50" s="152" t="str">
        <f>IF(ISBLANK(Výsledky!$JV$3),"",Výsledky!JV38)</f>
        <v/>
      </c>
      <c r="AX50" s="152" t="str">
        <f>IF(ISBLANK(Výsledky!$KC$3),"",Výsledky!KC38)</f>
        <v/>
      </c>
      <c r="AY50" s="152" t="str">
        <f>IF(ISBLANK(Výsledky!$KJ$3),"",Výsledky!KJ38)</f>
        <v/>
      </c>
      <c r="AZ50" s="152" t="str">
        <f>IF(ISBLANK(Výsledky!$KQ$3),"",Výsledky!KQ38)</f>
        <v/>
      </c>
      <c r="BA50" s="152" t="str">
        <f>IF(ISBLANK(Výsledky!$KX$3),"",Výsledky!KX38)</f>
        <v/>
      </c>
      <c r="BB50" s="152" t="str">
        <f>IF(ISBLANK(Výsledky!$LE$3),"",Výsledky!LE38)</f>
        <v/>
      </c>
      <c r="BC50" s="152" t="str">
        <f>IF(ISBLANK(Výsledky!$LL$3),"",Výsledky!LL38)</f>
        <v/>
      </c>
      <c r="BD50" s="152" t="str">
        <f>IF(ISBLANK(Výsledky!$LS$3),"",Výsledky!LS38)</f>
        <v/>
      </c>
      <c r="BE50" s="152" t="str">
        <f>IF(ISBLANK(Výsledky!$LZ$3),"",Výsledky!LZ38)</f>
        <v/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Tipy!A59</f>
        <v>84</v>
      </c>
      <c r="D51" s="179" t="str">
        <f>Tipy!B59</f>
        <v>Matej14</v>
      </c>
      <c r="E51" s="309">
        <f>SUM(F51:I51)</f>
        <v>910</v>
      </c>
      <c r="F51" s="306">
        <f>IF(ISBLANK(Výsledky!$I$3),"-",SUM(J51:M51,O51,Q51,S51:T51,V51,X51,Z51:AA51,AC51:AE51,AG51:AI51,AK51:AM51,AP51:AR51,AT51:AU51,AW51:AX51,BA51,BC51:BD51,BF51,BH51,BJ51,BL51,BN51,BP51,BR51:BS51))</f>
        <v>620</v>
      </c>
      <c r="G51" s="151">
        <f>IF(ISBLANK(Výsledky!$AK$3),"-",SUM(N51,R51,U51,Y51,AB51,AF51,AV51,BB51,BG51,BI51,BM51,BO51,BT51))</f>
        <v>160</v>
      </c>
      <c r="H51" s="151">
        <f>IF(ISBLANK(Výsledky!$AY$3),"-",SUM(P51,W51,AJ51,AO51,AQ51,AY51))</f>
        <v>130</v>
      </c>
      <c r="I51" s="167">
        <f>IF(ISBLANK(Výsledky!$HK$3),"-",SUM(AN51,AS51,AZ51,BE51,BK51,BQ51))</f>
        <v>0</v>
      </c>
      <c r="J51" s="164">
        <f>IF(ISBLANK(Výsledky!$I$3),"",Výsledky!I65)</f>
        <v>60</v>
      </c>
      <c r="K51" s="152">
        <f>IF(ISBLANK(Výsledky!$P$3),"",Výsledky!P65)</f>
        <v>60</v>
      </c>
      <c r="L51" s="152">
        <f>IF(ISBLANK(Výsledky!$W$3),"",Výsledky!W65)</f>
        <v>20</v>
      </c>
      <c r="M51" s="152">
        <f>IF(ISBLANK(Výsledky!$AD$3),"",Výsledky!AD65)</f>
        <v>0</v>
      </c>
      <c r="N51" s="152" t="str">
        <f>IF(ISBLANK(Výsledky!$AK$3),"",Výsledky!AK65)</f>
        <v>-</v>
      </c>
      <c r="O51" s="152" t="str">
        <f>IF(ISBLANK(Výsledky!$AR$3),"",Výsledky!AR65)</f>
        <v>-</v>
      </c>
      <c r="P51" s="152">
        <f>IF(ISBLANK(Výsledky!$AY$3),"",Výsledky!AY65)</f>
        <v>50</v>
      </c>
      <c r="Q51" s="152">
        <f>IF(ISBLANK(Výsledky!$BF$3),"",Výsledky!BF65)</f>
        <v>0</v>
      </c>
      <c r="R51" s="152">
        <f>IF(ISBLANK(Výsledky!$BM$3),"",Výsledky!BM65)</f>
        <v>50</v>
      </c>
      <c r="S51" s="152">
        <f>IF(ISBLANK(Výsledky!$BT$3),"",Výsledky!BT65)</f>
        <v>60</v>
      </c>
      <c r="T51" s="152">
        <f>IF(ISBLANK(Výsledky!$CA$3),"",Výsledky!CA65)</f>
        <v>30</v>
      </c>
      <c r="U51" s="152">
        <f>IF(ISBLANK(Výsledky!$CH$3),"",Výsledky!CH65)</f>
        <v>0</v>
      </c>
      <c r="V51" s="152">
        <f>IF(ISBLANK(Výsledky!$CO$3),"",Výsledky!CO65)</f>
        <v>60</v>
      </c>
      <c r="W51" s="152">
        <f>IF(ISBLANK(Výsledky!$CV$3),"",Výsledky!CV65)</f>
        <v>80</v>
      </c>
      <c r="X51" s="152" t="str">
        <f>IF(ISBLANK(Výsledky!$DC$3),"",Výsledky!DC65)</f>
        <v>-</v>
      </c>
      <c r="Y51" s="152">
        <f>IF(ISBLANK(Výsledky!$DJ$3),"",Výsledky!DJ65)</f>
        <v>30</v>
      </c>
      <c r="Z51" s="152">
        <f>IF(ISBLANK(Výsledky!$DQ$3),"",Výsledky!DQ65)</f>
        <v>10</v>
      </c>
      <c r="AA51" s="152">
        <f>IF(ISBLANK(Výsledky!$DX$3),"",Výsledky!DX65)</f>
        <v>70</v>
      </c>
      <c r="AB51" s="152">
        <f>IF(ISBLANK(Výsledky!$EE$3),"",Výsledky!EE65)</f>
        <v>80</v>
      </c>
      <c r="AC51" s="152">
        <f>IF(ISBLANK(Výsledky!$EL$3),"",Výsledky!EL65)</f>
        <v>30</v>
      </c>
      <c r="AD51" s="152">
        <f>IF(ISBLANK(Výsledky!$ES$3),"",Výsledky!ES65)</f>
        <v>50</v>
      </c>
      <c r="AE51" s="152" t="str">
        <f>IF(ISBLANK(Výsledky!$EZ$3),"",Výsledky!EZ65)</f>
        <v>-</v>
      </c>
      <c r="AF51" s="152">
        <f>IF(ISBLANK(Výsledky!$FG$3),"",Výsledky!FG65)</f>
        <v>0</v>
      </c>
      <c r="AG51" s="152">
        <f>IF(ISBLANK(Výsledky!$FN$3),"",Výsledky!FN65)</f>
        <v>50</v>
      </c>
      <c r="AH51" s="152">
        <f>IF(ISBLANK(Výsledky!$FU$3),"",Výsledky!FU65)</f>
        <v>70</v>
      </c>
      <c r="AI51" s="152">
        <f>IF(ISBLANK(Výsledky!$GB$3),"",Výsledky!GB65)</f>
        <v>0</v>
      </c>
      <c r="AJ51" s="152" t="str">
        <f>IF(ISBLANK(Výsledky!$GI$3),"",Výsledky!GI65)</f>
        <v>-</v>
      </c>
      <c r="AK51" s="152" t="str">
        <f>IF(ISBLANK(Výsledky!$GP$3),"",Výsledky!GP65)</f>
        <v/>
      </c>
      <c r="AL51" s="152" t="str">
        <f>IF(ISBLANK(Výsledky!$GW$3),"",Výsledky!GW65)</f>
        <v>-</v>
      </c>
      <c r="AM51" s="152">
        <f>IF(ISBLANK(Výsledky!$HD$3),"",Výsledky!HD65)</f>
        <v>50</v>
      </c>
      <c r="AN51" s="152" t="str">
        <f>IF(ISBLANK(Výsledky!$HK$3),"",Výsledky!HK65)</f>
        <v>-</v>
      </c>
      <c r="AO51" s="152" t="str">
        <f>IF(ISBLANK(Výsledky!$HR$3),"",Výsledky!HR65)</f>
        <v>-</v>
      </c>
      <c r="AP51" s="152" t="str">
        <f>IF(ISBLANK(Výsledky!$HY$3),"",Výsledky!HY65)</f>
        <v>-</v>
      </c>
      <c r="AQ51" s="152" t="str">
        <f>IF(ISBLANK(Výsledky!$IF$3),"",Výsledky!IF65)</f>
        <v/>
      </c>
      <c r="AR51" s="152" t="str">
        <f>IF(ISBLANK(Výsledky!$IM$3),"",Výsledky!IM65)</f>
        <v/>
      </c>
      <c r="AS51" s="152" t="str">
        <f>IF(ISBLANK(Výsledky!$IT$3),"",Výsledky!IT65)</f>
        <v/>
      </c>
      <c r="AT51" s="152" t="str">
        <f>IF(ISBLANK(Výsledky!$JA$3),"",Výsledky!JA65)</f>
        <v/>
      </c>
      <c r="AU51" s="152" t="str">
        <f>IF(ISBLANK(Výsledky!$JH$3),"",Výsledky!JH65)</f>
        <v/>
      </c>
      <c r="AV51" s="152" t="str">
        <f>IF(ISBLANK(Výsledky!$JO$3),"",Výsledky!JO65)</f>
        <v/>
      </c>
      <c r="AW51" s="152" t="str">
        <f>IF(ISBLANK(Výsledky!$JV$3),"",Výsledky!JV65)</f>
        <v/>
      </c>
      <c r="AX51" s="152" t="str">
        <f>IF(ISBLANK(Výsledky!$KC$3),"",Výsledky!KC65)</f>
        <v/>
      </c>
      <c r="AY51" s="152" t="str">
        <f>IF(ISBLANK(Výsledky!$KJ$3),"",Výsledky!KJ65)</f>
        <v/>
      </c>
      <c r="AZ51" s="152" t="str">
        <f>IF(ISBLANK(Výsledky!$KQ$3),"",Výsledky!KQ65)</f>
        <v/>
      </c>
      <c r="BA51" s="152" t="str">
        <f>IF(ISBLANK(Výsledky!$KX$3),"",Výsledky!KX65)</f>
        <v/>
      </c>
      <c r="BB51" s="152" t="str">
        <f>IF(ISBLANK(Výsledky!$LE$3),"",Výsledky!LE65)</f>
        <v/>
      </c>
      <c r="BC51" s="152" t="str">
        <f>IF(ISBLANK(Výsledky!$LL$3),"",Výsledky!LL65)</f>
        <v/>
      </c>
      <c r="BD51" s="152" t="str">
        <f>IF(ISBLANK(Výsledky!$LS$3),"",Výsledky!LS65)</f>
        <v/>
      </c>
      <c r="BE51" s="152" t="str">
        <f>IF(ISBLANK(Výsledky!$LZ$3),"",Výsledky!LZ65)</f>
        <v/>
      </c>
      <c r="BF51" s="152" t="str">
        <f>IF(ISBLANK(Výsledky!$MG$3),"",Výsledky!MG65)</f>
        <v/>
      </c>
      <c r="BG51" s="152" t="str">
        <f>IF(ISBLANK(Výsledky!$MN$3),"",Výsledky!MN65)</f>
        <v/>
      </c>
      <c r="BH51" s="152" t="str">
        <f>IF(ISBLANK(Výsledky!$MU$3),"",Výsledky!MU65)</f>
        <v/>
      </c>
      <c r="BI51" s="152" t="str">
        <f>IF(ISBLANK(Výsledky!$NB$3),"",Výsledky!NB65)</f>
        <v/>
      </c>
      <c r="BJ51" s="152" t="str">
        <f>IF(ISBLANK(Výsledky!$NI$3),"",Výsledky!NI65)</f>
        <v/>
      </c>
      <c r="BK51" s="152" t="str">
        <f>IF(ISBLANK(Výsledky!$NP$3),"",Výsledky!NP65)</f>
        <v/>
      </c>
      <c r="BL51" s="152" t="str">
        <f>IF(ISBLANK(Výsledky!$NW$3),"",Výsledky!NW65)</f>
        <v/>
      </c>
      <c r="BM51" s="152" t="str">
        <f>IF(ISBLANK(Výsledky!$OD$3),"",Výsledky!OD65)</f>
        <v/>
      </c>
      <c r="BN51" s="152" t="str">
        <f>IF(ISBLANK(Výsledky!$OK$3),"",Výsledky!OK65)</f>
        <v/>
      </c>
      <c r="BO51" s="152" t="str">
        <f>IF(ISBLANK(Výsledky!$OR$3),"",Výsledky!OR65)</f>
        <v/>
      </c>
      <c r="BP51" s="152" t="str">
        <f>IF(ISBLANK(Výsledky!$OY$3),"",Výsledky!OY65)</f>
        <v/>
      </c>
      <c r="BQ51" s="152" t="str">
        <f>IF(ISBLANK(Výsledky!$PF$3),"",Výsledky!PF65)</f>
        <v/>
      </c>
      <c r="BR51" s="152" t="str">
        <f>IF(ISBLANK(Výsledky!$PM$3),"",Výsledky!PM65)</f>
        <v/>
      </c>
      <c r="BS51" s="152" t="str">
        <f>IF(ISBLANK(Výsledky!$PT$3),"",Výsledky!PT65)</f>
        <v/>
      </c>
      <c r="BT51" s="153" t="str">
        <f>IF(ISBLANK(Výsledky!$QA$3),"",Výsledky!QA65)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9">
        <f>SUM(F52:I52)</f>
        <v>900</v>
      </c>
      <c r="F52" s="306">
        <f>IF(ISBLANK(Výsledky!$I$3),"-",SUM(J52:M52,O52,Q52,S52:T52,V52,X52,Z52:AA52,AC52:AE52,AG52:AI52,AK52:AM52,AP52:AR52,AT52:AU52,AW52:AX52,BA52,BC52:BD52,BF52,BH52,BJ52,BL52,BN52,BP52,BR52:BS52))</f>
        <v>630</v>
      </c>
      <c r="G52" s="151">
        <f>IF(ISBLANK(Výsledky!$AK$3),"-",SUM(N52,R52,U52,Y52,AB52,AF52,AV52,BB52,BG52,BI52,BM52,BO52,BT52))</f>
        <v>130</v>
      </c>
      <c r="H52" s="151">
        <f>IF(ISBLANK(Výsledky!$AY$3),"-",SUM(P52,W52,AJ52,AO52,AQ52,AY52))</f>
        <v>120</v>
      </c>
      <c r="I52" s="167">
        <f>IF(ISBLANK(Výsledky!$HK$3),"-",SUM(AN52,AS52,AZ52,BE52,BK52,BQ52))</f>
        <v>20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 t="str">
        <f>IF(ISBLANK(Výsledky!$GP$3),"",Výsledky!GP60)</f>
        <v/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/>
      </c>
      <c r="AR52" s="152" t="str">
        <f>IF(ISBLANK(Výsledky!$IM$3),"",Výsledky!IM60)</f>
        <v/>
      </c>
      <c r="AS52" s="152" t="str">
        <f>IF(ISBLANK(Výsledky!$IT$3),"",Výsledky!IT60)</f>
        <v/>
      </c>
      <c r="AT52" s="152" t="str">
        <f>IF(ISBLANK(Výsledky!$JA$3),"",Výsledky!JA60)</f>
        <v/>
      </c>
      <c r="AU52" s="152" t="str">
        <f>IF(ISBLANK(Výsledky!$JH$3),"",Výsledky!JH60)</f>
        <v/>
      </c>
      <c r="AV52" s="152" t="str">
        <f>IF(ISBLANK(Výsledky!$JO$3),"",Výsledky!JO60)</f>
        <v/>
      </c>
      <c r="AW52" s="152" t="str">
        <f>IF(ISBLANK(Výsledky!$JV$3),"",Výsledky!JV60)</f>
        <v/>
      </c>
      <c r="AX52" s="152" t="str">
        <f>IF(ISBLANK(Výsledky!$KC$3),"",Výsledky!KC60)</f>
        <v/>
      </c>
      <c r="AY52" s="152" t="str">
        <f>IF(ISBLANK(Výsledky!$KJ$3),"",Výsledky!KJ60)</f>
        <v/>
      </c>
      <c r="AZ52" s="152" t="str">
        <f>IF(ISBLANK(Výsledky!$KQ$3),"",Výsledky!KQ60)</f>
        <v/>
      </c>
      <c r="BA52" s="152" t="str">
        <f>IF(ISBLANK(Výsledky!$KX$3),"",Výsledky!KX60)</f>
        <v/>
      </c>
      <c r="BB52" s="152" t="str">
        <f>IF(ISBLANK(Výsledky!$LE$3),"",Výsledky!LE60)</f>
        <v/>
      </c>
      <c r="BC52" s="152" t="str">
        <f>IF(ISBLANK(Výsledky!$LL$3),"",Výsledky!LL60)</f>
        <v/>
      </c>
      <c r="BD52" s="152" t="str">
        <f>IF(ISBLANK(Výsledky!$LS$3),"",Výsledky!LS60)</f>
        <v/>
      </c>
      <c r="BE52" s="152" t="str">
        <f>IF(ISBLANK(Výsledky!$LZ$3),"",Výsledky!LZ60)</f>
        <v/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Tipy!A8</f>
        <v>27</v>
      </c>
      <c r="D53" s="179" t="str">
        <f>Tipy!B8</f>
        <v>Airwalk</v>
      </c>
      <c r="E53" s="309">
        <f>SUM(F53:I53)</f>
        <v>900</v>
      </c>
      <c r="F53" s="306">
        <f>IF(ISBLANK(Výsledky!$I$3),"-",SUM(J53:M53,O53,Q53,S53:T53,V53,X53,Z53:AA53,AC53:AE53,AG53:AI53,AK53:AM53,AP53:AR53,AT53:AU53,AW53:AX53,BA53,BC53:BD53,BF53,BH53,BJ53,BL53,BN53,BP53,BR53:BS53))</f>
        <v>680</v>
      </c>
      <c r="G53" s="151">
        <f>IF(ISBLANK(Výsledky!$AK$3),"-",SUM(N53,R53,U53,Y53,AB53,AF53,AV53,BB53,BG53,BI53,BM53,BO53,BT53))</f>
        <v>170</v>
      </c>
      <c r="H53" s="151">
        <f>IF(ISBLANK(Výsledky!$AY$3),"-",SUM(P53,W53,AJ53,AO53,AQ53,AY53))</f>
        <v>50</v>
      </c>
      <c r="I53" s="167">
        <f>IF(ISBLANK(Výsledky!$HK$3),"-",SUM(AN53,AS53,AZ53,BE53,BK53,BQ53))</f>
        <v>0</v>
      </c>
      <c r="J53" s="164">
        <f>IF(ISBLANK(Výsledky!$I$3),"",Výsledky!I14)</f>
        <v>50</v>
      </c>
      <c r="K53" s="152">
        <f>IF(ISBLANK(Výsledky!$P$3),"",Výsledky!P14)</f>
        <v>60</v>
      </c>
      <c r="L53" s="152">
        <f>IF(ISBLANK(Výsledky!$W$3),"",Výsledky!W14)</f>
        <v>50</v>
      </c>
      <c r="M53" s="152">
        <f>IF(ISBLANK(Výsledky!$AD$3),"",Výsledky!AD14)</f>
        <v>50</v>
      </c>
      <c r="N53" s="152">
        <f>IF(ISBLANK(Výsledky!$AK$3),"",Výsledky!AK14)</f>
        <v>20</v>
      </c>
      <c r="O53" s="152">
        <f>IF(ISBLANK(Výsledky!$AR$3),"",Výsledky!AR14)</f>
        <v>30</v>
      </c>
      <c r="P53" s="152">
        <f>IF(ISBLANK(Výsledky!$AY$3),"",Výsledky!AY14)</f>
        <v>20</v>
      </c>
      <c r="Q53" s="152" t="str">
        <f>IF(ISBLANK(Výsledky!$BF$3),"",Výsledky!BF14)</f>
        <v>-</v>
      </c>
      <c r="R53" s="152">
        <f>IF(ISBLANK(Výsledky!$BM$3),"",Výsledky!BM14)</f>
        <v>30</v>
      </c>
      <c r="S53" s="152">
        <f>IF(ISBLANK(Výsledky!$BT$3),"",Výsledky!BT14)</f>
        <v>80</v>
      </c>
      <c r="T53" s="152">
        <f>IF(ISBLANK(Výsledky!$CA$3),"",Výsledky!CA14)</f>
        <v>30</v>
      </c>
      <c r="U53" s="152">
        <f>IF(ISBLANK(Výsledky!$CH$3),"",Výsledky!CH14)</f>
        <v>30</v>
      </c>
      <c r="V53" s="152">
        <f>IF(ISBLANK(Výsledky!$CO$3),"",Výsledky!CO14)</f>
        <v>40</v>
      </c>
      <c r="W53" s="152">
        <f>IF(ISBLANK(Výsledky!$CV$3),"",Výsledky!CV14)</f>
        <v>30</v>
      </c>
      <c r="X53" s="152">
        <f>IF(ISBLANK(Výsledky!$DC$3),"",Výsledky!DC14)</f>
        <v>0</v>
      </c>
      <c r="Y53" s="152">
        <f>IF(ISBLANK(Výsledky!$DJ$3),"",Výsledky!DJ14)</f>
        <v>30</v>
      </c>
      <c r="Z53" s="152">
        <f>IF(ISBLANK(Výsledky!$DQ$3),"",Výsledky!DQ14)</f>
        <v>10</v>
      </c>
      <c r="AA53" s="152">
        <f>IF(ISBLANK(Výsledky!$DX$3),"",Výsledky!DX14)</f>
        <v>60</v>
      </c>
      <c r="AB53" s="152">
        <f>IF(ISBLANK(Výsledky!$EE$3),"",Výsledky!EE14)</f>
        <v>60</v>
      </c>
      <c r="AC53" s="152">
        <f>IF(ISBLANK(Výsledky!$EL$3),"",Výsledky!EL14)</f>
        <v>30</v>
      </c>
      <c r="AD53" s="152">
        <f>IF(ISBLANK(Výsledky!$ES$3),"",Výsledky!ES14)</f>
        <v>20</v>
      </c>
      <c r="AE53" s="152">
        <f>IF(ISBLANK(Výsledky!$EZ$3),"",Výsledky!EZ14)</f>
        <v>50</v>
      </c>
      <c r="AF53" s="152">
        <f>IF(ISBLANK(Výsledky!$FG$3),"",Výsledky!FG14)</f>
        <v>0</v>
      </c>
      <c r="AG53" s="152">
        <f>IF(ISBLANK(Výsledky!$FN$3),"",Výsledky!FN14)</f>
        <v>60</v>
      </c>
      <c r="AH53" s="152">
        <f>IF(ISBLANK(Výsledky!$FU$3),"",Výsledky!FU14)</f>
        <v>60</v>
      </c>
      <c r="AI53" s="152" t="str">
        <f>IF(ISBLANK(Výsledky!$GB$3),"",Výsledky!GB14)</f>
        <v>-</v>
      </c>
      <c r="AJ53" s="152" t="str">
        <f>IF(ISBLANK(Výsledky!$GI$3),"",Výsledky!GI14)</f>
        <v>-</v>
      </c>
      <c r="AK53" s="152" t="str">
        <f>IF(ISBLANK(Výsledky!$GP$3),"",Výsledky!GP14)</f>
        <v/>
      </c>
      <c r="AL53" s="152">
        <v>0</v>
      </c>
      <c r="AM53" s="152" t="str">
        <f>IF(ISBLANK(Výsledky!$HD$3),"",Výsledky!HD14)</f>
        <v>-</v>
      </c>
      <c r="AN53" s="152" t="str">
        <f>IF(ISBLANK(Výsledky!$HK$3),"",Výsledky!HK14)</f>
        <v>-</v>
      </c>
      <c r="AO53" s="152" t="str">
        <f>IF(ISBLANK(Výsledky!$HR$3),"",Výsledky!HR14)</f>
        <v>-</v>
      </c>
      <c r="AP53" s="152" t="str">
        <f>IF(ISBLANK(Výsledky!$HY$3),"",Výsledky!HY14)</f>
        <v>-</v>
      </c>
      <c r="AQ53" s="152" t="str">
        <f>IF(ISBLANK(Výsledky!$IF$3),"",Výsledky!IF14)</f>
        <v/>
      </c>
      <c r="AR53" s="152" t="str">
        <f>IF(ISBLANK(Výsledky!$IM$3),"",Výsledky!IM14)</f>
        <v/>
      </c>
      <c r="AS53" s="152" t="str">
        <f>IF(ISBLANK(Výsledky!$IT$3),"",Výsledky!IT14)</f>
        <v/>
      </c>
      <c r="AT53" s="152" t="str">
        <f>IF(ISBLANK(Výsledky!$JA$3),"",Výsledky!JA14)</f>
        <v/>
      </c>
      <c r="AU53" s="152" t="str">
        <f>IF(ISBLANK(Výsledky!$JH$3),"",Výsledky!JH14)</f>
        <v/>
      </c>
      <c r="AV53" s="152" t="str">
        <f>IF(ISBLANK(Výsledky!$JO$3),"",Výsledky!JO14)</f>
        <v/>
      </c>
      <c r="AW53" s="152" t="str">
        <f>IF(ISBLANK(Výsledky!$JV$3),"",Výsledky!JV14)</f>
        <v/>
      </c>
      <c r="AX53" s="152" t="str">
        <f>IF(ISBLANK(Výsledky!$KC$3),"",Výsledky!KC14)</f>
        <v/>
      </c>
      <c r="AY53" s="152" t="str">
        <f>IF(ISBLANK(Výsledky!$KJ$3),"",Výsledky!KJ14)</f>
        <v/>
      </c>
      <c r="AZ53" s="152" t="str">
        <f>IF(ISBLANK(Výsledky!$KQ$3),"",Výsledky!KQ14)</f>
        <v/>
      </c>
      <c r="BA53" s="152" t="str">
        <f>IF(ISBLANK(Výsledky!$KX$3),"",Výsledky!KX14)</f>
        <v/>
      </c>
      <c r="BB53" s="152" t="str">
        <f>IF(ISBLANK(Výsledky!$LE$3),"",Výsledky!LE14)</f>
        <v/>
      </c>
      <c r="BC53" s="152" t="str">
        <f>IF(ISBLANK(Výsledky!$LL$3),"",Výsledky!LL14)</f>
        <v/>
      </c>
      <c r="BD53" s="152" t="str">
        <f>IF(ISBLANK(Výsledky!$LS$3),"",Výsledky!LS14)</f>
        <v/>
      </c>
      <c r="BE53" s="152" t="str">
        <f>IF(ISBLANK(Výsledky!$LZ$3),"",Výsledky!LZ14)</f>
        <v/>
      </c>
      <c r="BF53" s="152" t="str">
        <f>IF(ISBLANK(Výsledky!$MG$3),"",Výsledky!MG14)</f>
        <v/>
      </c>
      <c r="BG53" s="152" t="str">
        <f>IF(ISBLANK(Výsledky!$MN$3),"",Výsledky!MN14)</f>
        <v/>
      </c>
      <c r="BH53" s="152" t="str">
        <f>IF(ISBLANK(Výsledky!$MU$3),"",Výsledky!MU14)</f>
        <v/>
      </c>
      <c r="BI53" s="152" t="str">
        <f>IF(ISBLANK(Výsledky!$NB$3),"",Výsledky!NB14)</f>
        <v/>
      </c>
      <c r="BJ53" s="152" t="str">
        <f>IF(ISBLANK(Výsledky!$NI$3),"",Výsledky!NI14)</f>
        <v/>
      </c>
      <c r="BK53" s="152" t="str">
        <f>IF(ISBLANK(Výsledky!$NP$3),"",Výsledky!NP14)</f>
        <v/>
      </c>
      <c r="BL53" s="152" t="str">
        <f>IF(ISBLANK(Výsledky!$NW$3),"",Výsledky!NW14)</f>
        <v/>
      </c>
      <c r="BM53" s="152" t="str">
        <f>IF(ISBLANK(Výsledky!$OD$3),"",Výsledky!OD14)</f>
        <v/>
      </c>
      <c r="BN53" s="152" t="str">
        <f>IF(ISBLANK(Výsledky!$OK$3),"",Výsledky!OK14)</f>
        <v/>
      </c>
      <c r="BO53" s="152" t="str">
        <f>IF(ISBLANK(Výsledky!$OR$3),"",Výsledky!OR14)</f>
        <v/>
      </c>
      <c r="BP53" s="152" t="str">
        <f>IF(ISBLANK(Výsledky!$OY$3),"",Výsledky!OY14)</f>
        <v/>
      </c>
      <c r="BQ53" s="152" t="str">
        <f>IF(ISBLANK(Výsledky!$PF$3),"",Výsledky!PF14)</f>
        <v/>
      </c>
      <c r="BR53" s="152" t="str">
        <f>IF(ISBLANK(Výsledky!$PM$3),"",Výsledky!PM14)</f>
        <v/>
      </c>
      <c r="BS53" s="152" t="str">
        <f>IF(ISBLANK(Výsledky!$PT$3),"",Výsledky!PT14)</f>
        <v/>
      </c>
      <c r="BT53" s="153" t="str">
        <f>IF(ISBLANK(Výsledky!$QA$3),"",Výsledky!QA14)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Tipy!A92</f>
        <v>100</v>
      </c>
      <c r="D54" s="179" t="str">
        <f>Tipy!B92</f>
        <v>Stanley</v>
      </c>
      <c r="E54" s="309">
        <f>SUM(F54:I54)</f>
        <v>840</v>
      </c>
      <c r="F54" s="306">
        <f>IF(ISBLANK(Výsledky!$I$3),"-",SUM(J54:M54,O54,Q54,S54:T54,V54,X54,Z54:AA54,AC54:AE54,AG54:AI54,AK54:AM54,AP54:AR54,AT54:AU54,AW54:AX54,BA54,BC54:BD54,BF54,BH54,BJ54,BL54,BN54,BP54,BR54:BS54))</f>
        <v>630</v>
      </c>
      <c r="G54" s="151">
        <f>IF(ISBLANK(Výsledky!$AK$3),"-",SUM(N54,R54,U54,Y54,AB54,AF54,AV54,BB54,BG54,BI54,BM54,BO54,BT54))</f>
        <v>100</v>
      </c>
      <c r="H54" s="151">
        <f>IF(ISBLANK(Výsledky!$AY$3),"-",SUM(P54,W54,AJ54,AO54,AQ54,AY54))</f>
        <v>90</v>
      </c>
      <c r="I54" s="167">
        <f>IF(ISBLANK(Výsledky!$HK$3),"-",SUM(AN54,AS54,AZ54,BE54,BK54,BQ54))</f>
        <v>20</v>
      </c>
      <c r="J54" s="164" t="str">
        <f>IF(ISBLANK(Výsledky!$I$3),"",Výsledky!I98)</f>
        <v>-</v>
      </c>
      <c r="K54" s="152" t="str">
        <f>IF(ISBLANK(Výsledky!$P$3),"",Výsledky!P98)</f>
        <v>-</v>
      </c>
      <c r="L54" s="152">
        <f>IF(ISBLANK(Výsledky!$W$3),"",Výsledky!W98)</f>
        <v>0</v>
      </c>
      <c r="M54" s="152">
        <f>IF(ISBLANK(Výsledky!$AD$3),"",Výsledky!AD98)</f>
        <v>30</v>
      </c>
      <c r="N54" s="152" t="str">
        <f>IF(ISBLANK(Výsledky!$AK$3),"",Výsledky!AK98)</f>
        <v>-</v>
      </c>
      <c r="O54" s="152">
        <f>IF(ISBLANK(Výsledky!$AR$3),"",Výsledky!AR98)</f>
        <v>80</v>
      </c>
      <c r="P54" s="152">
        <f>IF(ISBLANK(Výsledky!$AY$3),"",Výsledky!AY98)</f>
        <v>30</v>
      </c>
      <c r="Q54" s="152" t="str">
        <f>IF(ISBLANK(Výsledky!$BF$3),"",Výsledky!BF98)</f>
        <v>-</v>
      </c>
      <c r="R54" s="152">
        <f>IF(ISBLANK(Výsledky!$BM$3),"",Výsledky!BM98)</f>
        <v>20</v>
      </c>
      <c r="S54" s="152">
        <f>IF(ISBLANK(Výsledky!$BT$3),"",Výsledky!BT98)</f>
        <v>20</v>
      </c>
      <c r="T54" s="152">
        <f>IF(ISBLANK(Výsledky!$CA$3),"",Výsledky!CA98)</f>
        <v>50</v>
      </c>
      <c r="U54" s="152">
        <f>IF(ISBLANK(Výsledky!$CH$3),"",Výsledky!CH98)</f>
        <v>20</v>
      </c>
      <c r="V54" s="152">
        <f>IF(ISBLANK(Výsledky!$CO$3),"",Výsledky!CO98)</f>
        <v>50</v>
      </c>
      <c r="W54" s="152">
        <f>IF(ISBLANK(Výsledky!$CV$3),"",Výsledky!CV98)</f>
        <v>30</v>
      </c>
      <c r="X54" s="152" t="str">
        <f>IF(ISBLANK(Výsledky!$DC$3),"",Výsledky!DC98)</f>
        <v>-</v>
      </c>
      <c r="Y54" s="152" t="str">
        <f>IF(ISBLANK(Výsledky!$DJ$3),"",Výsledky!DJ98)</f>
        <v>-</v>
      </c>
      <c r="Z54" s="152">
        <f>IF(ISBLANK(Výsledky!$DQ$3),"",Výsledky!DQ98)</f>
        <v>10</v>
      </c>
      <c r="AA54" s="152">
        <f>IF(ISBLANK(Výsledky!$DX$3),"",Výsledky!DX98)</f>
        <v>50</v>
      </c>
      <c r="AB54" s="152">
        <f>IF(ISBLANK(Výsledky!$EE$3),"",Výsledky!EE98)</f>
        <v>30</v>
      </c>
      <c r="AC54" s="152">
        <f>IF(ISBLANK(Výsledky!$EL$3),"",Výsledky!EL98)</f>
        <v>60</v>
      </c>
      <c r="AD54" s="152">
        <f>IF(ISBLANK(Výsledky!$ES$3),"",Výsledky!ES98)</f>
        <v>60</v>
      </c>
      <c r="AE54" s="152">
        <f>IF(ISBLANK(Výsledky!$EZ$3),"",Výsledky!EZ98)</f>
        <v>20</v>
      </c>
      <c r="AF54" s="152">
        <f>IF(ISBLANK(Výsledky!$FG$3),"",Výsledky!FG98)</f>
        <v>30</v>
      </c>
      <c r="AG54" s="152">
        <f>IF(ISBLANK(Výsledky!$FN$3),"",Výsledky!FN98)</f>
        <v>60</v>
      </c>
      <c r="AH54" s="152">
        <f>IF(ISBLANK(Výsledky!$FU$3),"",Výsledky!FU98)</f>
        <v>60</v>
      </c>
      <c r="AI54" s="152">
        <f>IF(ISBLANK(Výsledky!$GB$3),"",Výsledky!GB98)</f>
        <v>0</v>
      </c>
      <c r="AJ54" s="152">
        <f>IF(ISBLANK(Výsledky!$GI$3),"",Výsledky!GI98)</f>
        <v>30</v>
      </c>
      <c r="AK54" s="152" t="str">
        <f>IF(ISBLANK(Výsledky!$GP$3),"",Výsledky!GP98)</f>
        <v/>
      </c>
      <c r="AL54" s="152">
        <v>0</v>
      </c>
      <c r="AM54" s="152">
        <f>IF(ISBLANK(Výsledky!$HD$3),"",Výsledky!HD98)</f>
        <v>40</v>
      </c>
      <c r="AN54" s="152">
        <f>IF(ISBLANK(Výsledky!$HK$3),"",Výsledky!HK98)</f>
        <v>20</v>
      </c>
      <c r="AO54" s="152">
        <f>IF(ISBLANK(Výsledky!$HR$3),"",Výsledky!HR98)</f>
        <v>0</v>
      </c>
      <c r="AP54" s="152">
        <f>IF(ISBLANK(Výsledky!$HY$3),"",Výsledky!HY98)</f>
        <v>40</v>
      </c>
      <c r="AQ54" s="152" t="str">
        <f>IF(ISBLANK(Výsledky!$IF$3),"",Výsledky!IF98)</f>
        <v/>
      </c>
      <c r="AR54" s="152" t="str">
        <f>IF(ISBLANK(Výsledky!$IM$3),"",Výsledky!IM98)</f>
        <v/>
      </c>
      <c r="AS54" s="152" t="str">
        <f>IF(ISBLANK(Výsledky!$IT$3),"",Výsledky!IT98)</f>
        <v/>
      </c>
      <c r="AT54" s="152" t="str">
        <f>IF(ISBLANK(Výsledky!$JA$3),"",Výsledky!JA98)</f>
        <v/>
      </c>
      <c r="AU54" s="152" t="str">
        <f>IF(ISBLANK(Výsledky!$JH$3),"",Výsledky!JH98)</f>
        <v/>
      </c>
      <c r="AV54" s="152" t="str">
        <f>IF(ISBLANK(Výsledky!$JO$3),"",Výsledky!JO98)</f>
        <v/>
      </c>
      <c r="AW54" s="152" t="str">
        <f>IF(ISBLANK(Výsledky!$JV$3),"",Výsledky!JV98)</f>
        <v/>
      </c>
      <c r="AX54" s="152" t="str">
        <f>IF(ISBLANK(Výsledky!$KC$3),"",Výsledky!KC98)</f>
        <v/>
      </c>
      <c r="AY54" s="152" t="str">
        <f>IF(ISBLANK(Výsledky!$KJ$3),"",Výsledky!KJ98)</f>
        <v/>
      </c>
      <c r="AZ54" s="152" t="str">
        <f>IF(ISBLANK(Výsledky!$KQ$3),"",Výsledky!KQ98)</f>
        <v/>
      </c>
      <c r="BA54" s="152" t="str">
        <f>IF(ISBLANK(Výsledky!$KX$3),"",Výsledky!KX98)</f>
        <v/>
      </c>
      <c r="BB54" s="152" t="str">
        <f>IF(ISBLANK(Výsledky!$LE$3),"",Výsledky!LE98)</f>
        <v/>
      </c>
      <c r="BC54" s="152" t="str">
        <f>IF(ISBLANK(Výsledky!$LL$3),"",Výsledky!LL98)</f>
        <v/>
      </c>
      <c r="BD54" s="152" t="str">
        <f>IF(ISBLANK(Výsledky!$LS$3),"",Výsledky!LS98)</f>
        <v/>
      </c>
      <c r="BE54" s="152" t="str">
        <f>IF(ISBLANK(Výsledky!$LZ$3),"",Výsledky!LZ98)</f>
        <v/>
      </c>
      <c r="BF54" s="152" t="str">
        <f>IF(ISBLANK(Výsledky!$MG$3),"",Výsledky!MG98)</f>
        <v/>
      </c>
      <c r="BG54" s="152" t="str">
        <f>IF(ISBLANK(Výsledky!$MN$3),"",Výsledky!MN98)</f>
        <v/>
      </c>
      <c r="BH54" s="152" t="str">
        <f>IF(ISBLANK(Výsledky!$MU$3),"",Výsledky!MU98)</f>
        <v/>
      </c>
      <c r="BI54" s="152" t="str">
        <f>IF(ISBLANK(Výsledky!$NB$3),"",Výsledky!NB98)</f>
        <v/>
      </c>
      <c r="BJ54" s="152" t="str">
        <f>IF(ISBLANK(Výsledky!$NI$3),"",Výsledky!NI98)</f>
        <v/>
      </c>
      <c r="BK54" s="152" t="str">
        <f>IF(ISBLANK(Výsledky!$NP$3),"",Výsledky!NP98)</f>
        <v/>
      </c>
      <c r="BL54" s="152" t="str">
        <f>IF(ISBLANK(Výsledky!$NW$3),"",Výsledky!NW98)</f>
        <v/>
      </c>
      <c r="BM54" s="152" t="str">
        <f>IF(ISBLANK(Výsledky!$OD$3),"",Výsledky!OD98)</f>
        <v/>
      </c>
      <c r="BN54" s="152" t="str">
        <f>IF(ISBLANK(Výsledky!$OK$3),"",Výsledky!OK98)</f>
        <v/>
      </c>
      <c r="BO54" s="152" t="str">
        <f>IF(ISBLANK(Výsledky!$OR$3),"",Výsledky!OR98)</f>
        <v/>
      </c>
      <c r="BP54" s="152" t="str">
        <f>IF(ISBLANK(Výsledky!$OY$3),"",Výsledky!OY98)</f>
        <v/>
      </c>
      <c r="BQ54" s="152" t="str">
        <f>IF(ISBLANK(Výsledky!$PF$3),"",Výsledky!PF98)</f>
        <v/>
      </c>
      <c r="BR54" s="152" t="str">
        <f>IF(ISBLANK(Výsledky!$PM$3),"",Výsledky!PM98)</f>
        <v/>
      </c>
      <c r="BS54" s="152" t="str">
        <f>IF(ISBLANK(Výsledky!$PT$3),"",Výsledky!PT98)</f>
        <v/>
      </c>
      <c r="BT54" s="153" t="str">
        <f>IF(ISBLANK(Výsledky!$QA$3),"",Výsledky!QA98)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Tipy!A57</f>
        <v>70</v>
      </c>
      <c r="D55" s="179" t="str">
        <f>Tipy!B57</f>
        <v>MaroLFC</v>
      </c>
      <c r="E55" s="309">
        <f>SUM(F55:I55)</f>
        <v>830</v>
      </c>
      <c r="F55" s="306">
        <f>IF(ISBLANK(Výsledky!$I$3),"-",SUM(J55:M55,O55,Q55,S55:T55,V55,X55,Z55:AA55,AC55:AE55,AG55:AI55,AK55:AM55,AP55:AR55,AT55:AU55,AW55:AX55,BA55,BC55:BD55,BF55,BH55,BJ55,BL55,BN55,BP55,BR55:BS55))</f>
        <v>520</v>
      </c>
      <c r="G55" s="151">
        <f>IF(ISBLANK(Výsledky!$AK$3),"-",SUM(N55,R55,U55,Y55,AB55,AF55,AV55,BB55,BG55,BI55,BM55,BO55,BT55))</f>
        <v>190</v>
      </c>
      <c r="H55" s="151">
        <f>IF(ISBLANK(Výsledky!$AY$3),"-",SUM(P55,W55,AJ55,AO55,AQ55,AY55))</f>
        <v>120</v>
      </c>
      <c r="I55" s="167">
        <f>IF(ISBLANK(Výsledky!$HK$3),"-",SUM(AN55,AS55,AZ55,BE55,BK55,BQ55))</f>
        <v>0</v>
      </c>
      <c r="J55" s="164">
        <f>IF(ISBLANK(Výsledky!$I$3),"",Výsledky!I63)</f>
        <v>60</v>
      </c>
      <c r="K55" s="152">
        <f>IF(ISBLANK(Výsledky!$P$3),"",Výsledky!P63)</f>
        <v>50</v>
      </c>
      <c r="L55" s="152">
        <f>IF(ISBLANK(Výsledky!$W$3),"",Výsledky!W63)</f>
        <v>10</v>
      </c>
      <c r="M55" s="152">
        <f>IF(ISBLANK(Výsledky!$AD$3),"",Výsledky!AD63)</f>
        <v>50</v>
      </c>
      <c r="N55" s="152" t="str">
        <f>IF(ISBLANK(Výsledky!$AK$3),"",Výsledky!AK63)</f>
        <v>-</v>
      </c>
      <c r="O55" s="152">
        <f>IF(ISBLANK(Výsledky!$AR$3),"",Výsledky!AR63)</f>
        <v>80</v>
      </c>
      <c r="P55" s="152">
        <f>IF(ISBLANK(Výsledky!$AY$3),"",Výsledky!AY63)</f>
        <v>60</v>
      </c>
      <c r="Q55" s="152">
        <f>IF(ISBLANK(Výsledky!$BF$3),"",Výsledky!BF63)</f>
        <v>30</v>
      </c>
      <c r="R55" s="152">
        <f>IF(ISBLANK(Výsledky!$BM$3),"",Výsledky!BM63)</f>
        <v>50</v>
      </c>
      <c r="S55" s="152">
        <f>IF(ISBLANK(Výsledky!$BT$3),"",Výsledky!BT63)</f>
        <v>40</v>
      </c>
      <c r="T55" s="152">
        <f>IF(ISBLANK(Výsledky!$CA$3),"",Výsledky!CA63)</f>
        <v>50</v>
      </c>
      <c r="U55" s="152">
        <f>IF(ISBLANK(Výsledky!$CH$3),"",Výsledky!CH63)</f>
        <v>50</v>
      </c>
      <c r="V55" s="152">
        <f>IF(ISBLANK(Výsledky!$CO$3),"",Výsledky!CO63)</f>
        <v>30</v>
      </c>
      <c r="W55" s="152">
        <f>IF(ISBLANK(Výsledky!$CV$3),"",Výsledky!CV63)</f>
        <v>60</v>
      </c>
      <c r="X55" s="152">
        <f>IF(ISBLANK(Výsledky!$DC$3),"",Výsledky!DC63)</f>
        <v>30</v>
      </c>
      <c r="Y55" s="152">
        <f>IF(ISBLANK(Výsledky!$DJ$3),"",Výsledky!DJ63)</f>
        <v>30</v>
      </c>
      <c r="Z55" s="152">
        <f>IF(ISBLANK(Výsledky!$DQ$3),"",Výsledky!DQ63)</f>
        <v>10</v>
      </c>
      <c r="AA55" s="152">
        <f>IF(ISBLANK(Výsledky!$DX$3),"",Výsledky!DX63)</f>
        <v>50</v>
      </c>
      <c r="AB55" s="152">
        <f>IF(ISBLANK(Výsledky!$EE$3),"",Výsledky!EE63)</f>
        <v>60</v>
      </c>
      <c r="AC55" s="152">
        <f>IF(ISBLANK(Výsledky!$EL$3),"",Výsledky!EL63)</f>
        <v>30</v>
      </c>
      <c r="AD55" s="152" t="str">
        <f>IF(ISBLANK(Výsledky!$ES$3),"",Výsledky!ES63)</f>
        <v>-</v>
      </c>
      <c r="AE55" s="152" t="str">
        <f>IF(ISBLANK(Výsledky!$EZ$3),"",Výsledky!EZ63)</f>
        <v>-</v>
      </c>
      <c r="AF55" s="152" t="str">
        <f>IF(ISBLANK(Výsledky!$FG$3),"",Výsledky!FG63)</f>
        <v>-</v>
      </c>
      <c r="AG55" s="152" t="str">
        <f>IF(ISBLANK(Výsledky!$FN$3),"",Výsledky!FN63)</f>
        <v>-</v>
      </c>
      <c r="AH55" s="152" t="str">
        <f>IF(ISBLANK(Výsledky!$FU$3),"",Výsledky!FU63)</f>
        <v>-</v>
      </c>
      <c r="AI55" s="152" t="str">
        <f>IF(ISBLANK(Výsledky!$GB$3),"",Výsledky!GB63)</f>
        <v>-</v>
      </c>
      <c r="AJ55" s="152" t="str">
        <f>IF(ISBLANK(Výsledky!$GI$3),"",Výsledky!GI63)</f>
        <v>-</v>
      </c>
      <c r="AK55" s="152" t="str">
        <f>IF(ISBLANK(Výsledky!$GP$3),"",Výsledky!GP63)</f>
        <v/>
      </c>
      <c r="AL55" s="152" t="str">
        <f>IF(ISBLANK(Výsledky!$GW$3),"",Výsledky!GW63)</f>
        <v>-</v>
      </c>
      <c r="AM55" s="152" t="str">
        <f>IF(ISBLANK(Výsledky!$HD$3),"",Výsledky!HD63)</f>
        <v>-</v>
      </c>
      <c r="AN55" s="152" t="str">
        <f>IF(ISBLANK(Výsledky!$HK$3),"",Výsledky!HK63)</f>
        <v>-</v>
      </c>
      <c r="AO55" s="152" t="str">
        <f>IF(ISBLANK(Výsledky!$HR$3),"",Výsledky!HR63)</f>
        <v>-</v>
      </c>
      <c r="AP55" s="152" t="str">
        <f>IF(ISBLANK(Výsledky!$HY$3),"",Výsledky!HY63)</f>
        <v>-</v>
      </c>
      <c r="AQ55" s="152" t="str">
        <f>IF(ISBLANK(Výsledky!$IF$3),"",Výsledky!IF63)</f>
        <v/>
      </c>
      <c r="AR55" s="152" t="str">
        <f>IF(ISBLANK(Výsledky!$IM$3),"",Výsledky!IM63)</f>
        <v/>
      </c>
      <c r="AS55" s="152" t="str">
        <f>IF(ISBLANK(Výsledky!$IT$3),"",Výsledky!IT63)</f>
        <v/>
      </c>
      <c r="AT55" s="152" t="str">
        <f>IF(ISBLANK(Výsledky!$JA$3),"",Výsledky!JA63)</f>
        <v/>
      </c>
      <c r="AU55" s="152" t="str">
        <f>IF(ISBLANK(Výsledky!$JH$3),"",Výsledky!JH63)</f>
        <v/>
      </c>
      <c r="AV55" s="152" t="str">
        <f>IF(ISBLANK(Výsledky!$JO$3),"",Výsledky!JO63)</f>
        <v/>
      </c>
      <c r="AW55" s="152" t="str">
        <f>IF(ISBLANK(Výsledky!$JV$3),"",Výsledky!JV63)</f>
        <v/>
      </c>
      <c r="AX55" s="152" t="str">
        <f>IF(ISBLANK(Výsledky!$KC$3),"",Výsledky!KC63)</f>
        <v/>
      </c>
      <c r="AY55" s="152" t="str">
        <f>IF(ISBLANK(Výsledky!$KJ$3),"",Výsledky!KJ63)</f>
        <v/>
      </c>
      <c r="AZ55" s="152" t="str">
        <f>IF(ISBLANK(Výsledky!$KQ$3),"",Výsledky!KQ63)</f>
        <v/>
      </c>
      <c r="BA55" s="152" t="str">
        <f>IF(ISBLANK(Výsledky!$KX$3),"",Výsledky!KX63)</f>
        <v/>
      </c>
      <c r="BB55" s="152" t="str">
        <f>IF(ISBLANK(Výsledky!$LE$3),"",Výsledky!LE63)</f>
        <v/>
      </c>
      <c r="BC55" s="152" t="str">
        <f>IF(ISBLANK(Výsledky!$LL$3),"",Výsledky!LL63)</f>
        <v/>
      </c>
      <c r="BD55" s="152" t="str">
        <f>IF(ISBLANK(Výsledky!$LS$3),"",Výsledky!LS63)</f>
        <v/>
      </c>
      <c r="BE55" s="152" t="str">
        <f>IF(ISBLANK(Výsledky!$LZ$3),"",Výsledky!LZ63)</f>
        <v/>
      </c>
      <c r="BF55" s="152" t="str">
        <f>IF(ISBLANK(Výsledky!$MG$3),"",Výsledky!MG63)</f>
        <v/>
      </c>
      <c r="BG55" s="152" t="str">
        <f>IF(ISBLANK(Výsledky!$MN$3),"",Výsledky!MN63)</f>
        <v/>
      </c>
      <c r="BH55" s="152" t="str">
        <f>IF(ISBLANK(Výsledky!$MU$3),"",Výsledky!MU63)</f>
        <v/>
      </c>
      <c r="BI55" s="152" t="str">
        <f>IF(ISBLANK(Výsledky!$NB$3),"",Výsledky!NB63)</f>
        <v/>
      </c>
      <c r="BJ55" s="152" t="str">
        <f>IF(ISBLANK(Výsledky!$NI$3),"",Výsledky!NI63)</f>
        <v/>
      </c>
      <c r="BK55" s="152" t="str">
        <f>IF(ISBLANK(Výsledky!$NP$3),"",Výsledky!NP63)</f>
        <v/>
      </c>
      <c r="BL55" s="152" t="str">
        <f>IF(ISBLANK(Výsledky!$NW$3),"",Výsledky!NW63)</f>
        <v/>
      </c>
      <c r="BM55" s="152" t="str">
        <f>IF(ISBLANK(Výsledky!$OD$3),"",Výsledky!OD63)</f>
        <v/>
      </c>
      <c r="BN55" s="152" t="str">
        <f>IF(ISBLANK(Výsledky!$OK$3),"",Výsledky!OK63)</f>
        <v/>
      </c>
      <c r="BO55" s="152" t="str">
        <f>IF(ISBLANK(Výsledky!$OR$3),"",Výsledky!OR63)</f>
        <v/>
      </c>
      <c r="BP55" s="152" t="str">
        <f>IF(ISBLANK(Výsledky!$OY$3),"",Výsledky!OY63)</f>
        <v/>
      </c>
      <c r="BQ55" s="152" t="str">
        <f>IF(ISBLANK(Výsledky!$PF$3),"",Výsledky!PF63)</f>
        <v/>
      </c>
      <c r="BR55" s="152" t="str">
        <f>IF(ISBLANK(Výsledky!$PM$3),"",Výsledky!PM63)</f>
        <v/>
      </c>
      <c r="BS55" s="152" t="str">
        <f>IF(ISBLANK(Výsledky!$PT$3),"",Výsledky!PT63)</f>
        <v/>
      </c>
      <c r="BT55" s="153" t="str">
        <f>IF(ISBLANK(Výsledky!$QA$3),"",Výsledky!QA63)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Tipy!A17</f>
        <v>11</v>
      </c>
      <c r="D56" s="179" t="str">
        <f>Tipy!B17</f>
        <v>Creyzy</v>
      </c>
      <c r="E56" s="309">
        <f>SUM(F56:I56)</f>
        <v>800</v>
      </c>
      <c r="F56" s="306">
        <f>IF(ISBLANK(Výsledky!$I$3),"-",SUM(J56:M56,O56,Q56,S56:T56,V56,X56,Z56:AA56,AC56:AE56,AG56:AI56,AK56:AM56,AP56:AR56,AT56:AU56,AW56:AX56,BA56,BC56:BD56,BF56,BH56,BJ56,BL56,BN56,BP56,BR56:BS56))</f>
        <v>470</v>
      </c>
      <c r="G56" s="151">
        <f>IF(ISBLANK(Výsledky!$AK$3),"-",SUM(N56,R56,U56,Y56,AB56,AF56,AV56,BB56,BG56,BI56,BM56,BO56,BT56))</f>
        <v>210</v>
      </c>
      <c r="H56" s="151">
        <f>IF(ISBLANK(Výsledky!$AY$3),"-",SUM(P56,W56,AJ56,AO56,AQ56,AY56))</f>
        <v>120</v>
      </c>
      <c r="I56" s="167">
        <f>IF(ISBLANK(Výsledky!$HK$3),"-",SUM(AN56,AS56,AZ56,BE56,BK56,BQ56))</f>
        <v>0</v>
      </c>
      <c r="J56" s="164">
        <f>IF(ISBLANK(Výsledky!$I$3),"",Výsledky!I23)</f>
        <v>60</v>
      </c>
      <c r="K56" s="152">
        <f>IF(ISBLANK(Výsledky!$P$3),"",Výsledky!P23)</f>
        <v>60</v>
      </c>
      <c r="L56" s="152">
        <f>IF(ISBLANK(Výsledky!$W$3),"",Výsledky!W23)</f>
        <v>10</v>
      </c>
      <c r="M56" s="152">
        <f>IF(ISBLANK(Výsledky!$AD$3),"",Výsledky!AD23)</f>
        <v>30</v>
      </c>
      <c r="N56" s="152">
        <f>IF(ISBLANK(Výsledky!$AK$3),"",Výsledky!AK23)</f>
        <v>30</v>
      </c>
      <c r="O56" s="152">
        <f>IF(ISBLANK(Výsledky!$AR$3),"",Výsledky!AR23)</f>
        <v>80</v>
      </c>
      <c r="P56" s="152">
        <f>IF(ISBLANK(Výsledky!$AY$3),"",Výsledky!AY23)</f>
        <v>70</v>
      </c>
      <c r="Q56" s="152">
        <f>IF(ISBLANK(Výsledky!$BF$3),"",Výsledky!BF23)</f>
        <v>40</v>
      </c>
      <c r="R56" s="152">
        <f>IF(ISBLANK(Výsledky!$BM$3),"",Výsledky!BM23)</f>
        <v>50</v>
      </c>
      <c r="S56" s="152">
        <f>IF(ISBLANK(Výsledky!$BT$3),"",Výsledky!BT23)</f>
        <v>50</v>
      </c>
      <c r="T56" s="152" t="str">
        <f>IF(ISBLANK(Výsledky!$CA$3),"",Výsledky!CA23)</f>
        <v>-</v>
      </c>
      <c r="U56" s="152">
        <f>IF(ISBLANK(Výsledky!$CH$3),"",Výsledky!CH23)</f>
        <v>0</v>
      </c>
      <c r="V56" s="152">
        <f>IF(ISBLANK(Výsledky!$CO$3),"",Výsledky!CO23)</f>
        <v>20</v>
      </c>
      <c r="W56" s="152">
        <f>IF(ISBLANK(Výsledky!$CV$3),"",Výsledky!CV23)</f>
        <v>50</v>
      </c>
      <c r="X56" s="152">
        <f>IF(ISBLANK(Výsledky!$DC$3),"",Výsledky!DC23)</f>
        <v>0</v>
      </c>
      <c r="Y56" s="152">
        <f>IF(ISBLANK(Výsledky!$DJ$3),"",Výsledky!DJ23)</f>
        <v>70</v>
      </c>
      <c r="Z56" s="152" t="str">
        <f>IF(ISBLANK(Výsledky!$DQ$3),"",Výsledky!DQ23)</f>
        <v>-</v>
      </c>
      <c r="AA56" s="152">
        <f>IF(ISBLANK(Výsledky!$DX$3),"",Výsledky!DX23)</f>
        <v>70</v>
      </c>
      <c r="AB56" s="152">
        <f>IF(ISBLANK(Výsledky!$EE$3),"",Výsledky!EE23)</f>
        <v>60</v>
      </c>
      <c r="AC56" s="152" t="str">
        <f>IF(ISBLANK(Výsledky!$EL$3),"",Výsledky!EL23)</f>
        <v>-</v>
      </c>
      <c r="AD56" s="152">
        <f>IF(ISBLANK(Výsledky!$ES$3),"",Výsledky!ES23)</f>
        <v>50</v>
      </c>
      <c r="AE56" s="152" t="str">
        <f>IF(ISBLANK(Výsledky!$EZ$3),"",Výsledky!EZ23)</f>
        <v>-</v>
      </c>
      <c r="AF56" s="152" t="str">
        <f>IF(ISBLANK(Výsledky!$FG$3),"",Výsledky!FG23)</f>
        <v>-</v>
      </c>
      <c r="AG56" s="152" t="str">
        <f>IF(ISBLANK(Výsledky!$FN$3),"",Výsledky!FN23)</f>
        <v>-</v>
      </c>
      <c r="AH56" s="152" t="str">
        <f>IF(ISBLANK(Výsledky!$FU$3),"",Výsledky!FU23)</f>
        <v>-</v>
      </c>
      <c r="AI56" s="152" t="str">
        <f>IF(ISBLANK(Výsledky!$GB$3),"",Výsledky!GB23)</f>
        <v>-</v>
      </c>
      <c r="AJ56" s="152" t="str">
        <f>IF(ISBLANK(Výsledky!$GI$3),"",Výsledky!GI23)</f>
        <v>-</v>
      </c>
      <c r="AK56" s="152" t="str">
        <f>IF(ISBLANK(Výsledky!$GP$3),"",Výsledky!GP23)</f>
        <v/>
      </c>
      <c r="AL56" s="152" t="str">
        <f>IF(ISBLANK(Výsledky!$GW$3),"",Výsledky!GW23)</f>
        <v>-</v>
      </c>
      <c r="AM56" s="152" t="str">
        <f>IF(ISBLANK(Výsledky!$HD$3),"",Výsledky!HD23)</f>
        <v>-</v>
      </c>
      <c r="AN56" s="152" t="str">
        <f>IF(ISBLANK(Výsledky!$HK$3),"",Výsledky!HK23)</f>
        <v>-</v>
      </c>
      <c r="AO56" s="152" t="str">
        <f>IF(ISBLANK(Výsledky!$HR$3),"",Výsledky!HR23)</f>
        <v>-</v>
      </c>
      <c r="AP56" s="152" t="str">
        <f>IF(ISBLANK(Výsledky!$HY$3),"",Výsledky!HY23)</f>
        <v>-</v>
      </c>
      <c r="AQ56" s="152" t="str">
        <f>IF(ISBLANK(Výsledky!$IF$3),"",Výsledky!IF23)</f>
        <v/>
      </c>
      <c r="AR56" s="152" t="str">
        <f>IF(ISBLANK(Výsledky!$IM$3),"",Výsledky!IM23)</f>
        <v/>
      </c>
      <c r="AS56" s="152" t="str">
        <f>IF(ISBLANK(Výsledky!$IT$3),"",Výsledky!IT23)</f>
        <v/>
      </c>
      <c r="AT56" s="152" t="str">
        <f>IF(ISBLANK(Výsledky!$JA$3),"",Výsledky!JA23)</f>
        <v/>
      </c>
      <c r="AU56" s="152" t="str">
        <f>IF(ISBLANK(Výsledky!$JH$3),"",Výsledky!JH23)</f>
        <v/>
      </c>
      <c r="AV56" s="152" t="str">
        <f>IF(ISBLANK(Výsledky!$JO$3),"",Výsledky!JO23)</f>
        <v/>
      </c>
      <c r="AW56" s="152" t="str">
        <f>IF(ISBLANK(Výsledky!$JV$3),"",Výsledky!JV23)</f>
        <v/>
      </c>
      <c r="AX56" s="152" t="str">
        <f>IF(ISBLANK(Výsledky!$KC$3),"",Výsledky!KC23)</f>
        <v/>
      </c>
      <c r="AY56" s="152" t="str">
        <f>IF(ISBLANK(Výsledky!$KJ$3),"",Výsledky!KJ23)</f>
        <v/>
      </c>
      <c r="AZ56" s="152" t="str">
        <f>IF(ISBLANK(Výsledky!$KQ$3),"",Výsledky!KQ23)</f>
        <v/>
      </c>
      <c r="BA56" s="152" t="str">
        <f>IF(ISBLANK(Výsledky!$KX$3),"",Výsledky!KX23)</f>
        <v/>
      </c>
      <c r="BB56" s="152" t="str">
        <f>IF(ISBLANK(Výsledky!$LE$3),"",Výsledky!LE23)</f>
        <v/>
      </c>
      <c r="BC56" s="152" t="str">
        <f>IF(ISBLANK(Výsledky!$LL$3),"",Výsledky!LL23)</f>
        <v/>
      </c>
      <c r="BD56" s="152" t="str">
        <f>IF(ISBLANK(Výsledky!$LS$3),"",Výsledky!LS23)</f>
        <v/>
      </c>
      <c r="BE56" s="152" t="str">
        <f>IF(ISBLANK(Výsledky!$LZ$3),"",Výsledky!LZ23)</f>
        <v/>
      </c>
      <c r="BF56" s="152" t="str">
        <f>IF(ISBLANK(Výsledky!$MG$3),"",Výsledky!MG23)</f>
        <v/>
      </c>
      <c r="BG56" s="152" t="str">
        <f>IF(ISBLANK(Výsledky!$MN$3),"",Výsledky!MN23)</f>
        <v/>
      </c>
      <c r="BH56" s="152" t="str">
        <f>IF(ISBLANK(Výsledky!$MU$3),"",Výsledky!MU23)</f>
        <v/>
      </c>
      <c r="BI56" s="152" t="str">
        <f>IF(ISBLANK(Výsledky!$NB$3),"",Výsledky!NB23)</f>
        <v/>
      </c>
      <c r="BJ56" s="152" t="str">
        <f>IF(ISBLANK(Výsledky!$NI$3),"",Výsledky!NI23)</f>
        <v/>
      </c>
      <c r="BK56" s="152" t="str">
        <f>IF(ISBLANK(Výsledky!$NP$3),"",Výsledky!NP23)</f>
        <v/>
      </c>
      <c r="BL56" s="152" t="str">
        <f>IF(ISBLANK(Výsledky!$NW$3),"",Výsledky!NW23)</f>
        <v/>
      </c>
      <c r="BM56" s="152" t="str">
        <f>IF(ISBLANK(Výsledky!$OD$3),"",Výsledky!OD23)</f>
        <v/>
      </c>
      <c r="BN56" s="152" t="str">
        <f>IF(ISBLANK(Výsledky!$OK$3),"",Výsledky!OK23)</f>
        <v/>
      </c>
      <c r="BO56" s="152" t="str">
        <f>IF(ISBLANK(Výsledky!$OR$3),"",Výsledky!OR23)</f>
        <v/>
      </c>
      <c r="BP56" s="152" t="str">
        <f>IF(ISBLANK(Výsledky!$OY$3),"",Výsledky!OY23)</f>
        <v/>
      </c>
      <c r="BQ56" s="152" t="str">
        <f>IF(ISBLANK(Výsledky!$PF$3),"",Výsledky!PF23)</f>
        <v/>
      </c>
      <c r="BR56" s="152" t="str">
        <f>IF(ISBLANK(Výsledky!$PM$3),"",Výsledky!PM23)</f>
        <v/>
      </c>
      <c r="BS56" s="152" t="str">
        <f>IF(ISBLANK(Výsledky!$PT$3),"",Výsledky!PT23)</f>
        <v/>
      </c>
      <c r="BT56" s="153" t="str">
        <f>IF(ISBLANK(Výsledky!$QA$3),"",Výsledky!QA23)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Tipy!A97</f>
        <v>91</v>
      </c>
      <c r="D57" s="179" t="str">
        <f>Tipy!B97</f>
        <v>Tomas Horvath</v>
      </c>
      <c r="E57" s="309">
        <f>SUM(F57:I57)</f>
        <v>800</v>
      </c>
      <c r="F57" s="306">
        <f>IF(ISBLANK(Výsledky!$I$3),"-",SUM(J57:M57,O57,Q57,S57:T57,V57,X57,Z57:AA57,AC57:AE57,AG57:AI57,AK57:AM57,AP57:AR57,AT57:AU57,AW57:AX57,BA57,BC57:BD57,BF57,BH57,BJ57,BL57,BN57,BP57,BR57:BS57))</f>
        <v>520</v>
      </c>
      <c r="G57" s="151">
        <f>IF(ISBLANK(Výsledky!$AK$3),"-",SUM(N57,R57,U57,Y57,AB57,AF57,AV57,BB57,BG57,BI57,BM57,BO57,BT57))</f>
        <v>160</v>
      </c>
      <c r="H57" s="151">
        <f>IF(ISBLANK(Výsledky!$AY$3),"-",SUM(P57,W57,AJ57,AO57,AQ57,AY57))</f>
        <v>80</v>
      </c>
      <c r="I57" s="167">
        <f>IF(ISBLANK(Výsledky!$HK$3),"-",SUM(AN57,AS57,AZ57,BE57,BK57,BQ57))</f>
        <v>40</v>
      </c>
      <c r="J57" s="164">
        <f>IF(ISBLANK(Výsledky!$I$3),"",Výsledky!I103)</f>
        <v>60</v>
      </c>
      <c r="K57" s="152">
        <f>IF(ISBLANK(Výsledky!$P$3),"",Výsledky!P103)</f>
        <v>60</v>
      </c>
      <c r="L57" s="152">
        <f>IF(ISBLANK(Výsledky!$W$3),"",Výsledky!W103)</f>
        <v>10</v>
      </c>
      <c r="M57" s="152">
        <f>IF(ISBLANK(Výsledky!$AD$3),"",Výsledky!AD103)</f>
        <v>20</v>
      </c>
      <c r="N57" s="152" t="str">
        <f>IF(ISBLANK(Výsledky!$AK$3),"",Výsledky!AK103)</f>
        <v>-</v>
      </c>
      <c r="O57" s="152" t="str">
        <f>IF(ISBLANK(Výsledky!$AR$3),"",Výsledky!AR103)</f>
        <v>-</v>
      </c>
      <c r="P57" s="152">
        <f>IF(ISBLANK(Výsledky!$AY$3),"",Výsledky!AY103)</f>
        <v>20</v>
      </c>
      <c r="Q57" s="152">
        <f>IF(ISBLANK(Výsledky!$BF$3),"",Výsledky!BF103)</f>
        <v>0</v>
      </c>
      <c r="R57" s="152">
        <f>IF(ISBLANK(Výsledky!$BM$3),"",Výsledky!BM103)</f>
        <v>40</v>
      </c>
      <c r="S57" s="152">
        <f>IF(ISBLANK(Výsledky!$BT$3),"",Výsledky!BT103)</f>
        <v>30</v>
      </c>
      <c r="T57" s="152">
        <f>IF(ISBLANK(Výsledky!$CA$3),"",Výsledky!CA103)</f>
        <v>0</v>
      </c>
      <c r="U57" s="152">
        <f>IF(ISBLANK(Výsledky!$CH$3),"",Výsledky!CH103)</f>
        <v>20</v>
      </c>
      <c r="V57" s="152">
        <f>IF(ISBLANK(Výsledky!$CO$3),"",Výsledky!CO103)</f>
        <v>30</v>
      </c>
      <c r="W57" s="152">
        <f>IF(ISBLANK(Výsledky!$CV$3),"",Výsledky!CV103)</f>
        <v>20</v>
      </c>
      <c r="X57" s="152">
        <f>IF(ISBLANK(Výsledky!$DC$3),"",Výsledky!DC103)</f>
        <v>30</v>
      </c>
      <c r="Y57" s="152" t="str">
        <f>IF(ISBLANK(Výsledky!$DJ$3),"",Výsledky!DJ103)</f>
        <v>-</v>
      </c>
      <c r="Z57" s="152">
        <f>IF(ISBLANK(Výsledky!$DQ$3),"",Výsledky!DQ103)</f>
        <v>10</v>
      </c>
      <c r="AA57" s="152">
        <f>IF(ISBLANK(Výsledky!$DX$3),"",Výsledky!DX103)</f>
        <v>30</v>
      </c>
      <c r="AB57" s="152">
        <f>IF(ISBLANK(Výsledky!$EE$3),"",Výsledky!EE103)</f>
        <v>20</v>
      </c>
      <c r="AC57" s="152">
        <f>IF(ISBLANK(Výsledky!$EL$3),"",Výsledky!EL103)</f>
        <v>20</v>
      </c>
      <c r="AD57" s="152">
        <f>IF(ISBLANK(Výsledky!$ES$3),"",Výsledky!ES103)</f>
        <v>30</v>
      </c>
      <c r="AE57" s="152">
        <f>IF(ISBLANK(Výsledky!$EZ$3),"",Výsledky!EZ103)</f>
        <v>20</v>
      </c>
      <c r="AF57" s="152">
        <f>IF(ISBLANK(Výsledky!$FG$3),"",Výsledky!FG103)</f>
        <v>80</v>
      </c>
      <c r="AG57" s="152">
        <f>IF(ISBLANK(Výsledky!$FN$3),"",Výsledky!FN103)</f>
        <v>50</v>
      </c>
      <c r="AH57" s="152">
        <f>IF(ISBLANK(Výsledky!$FU$3),"",Výsledky!FU103)</f>
        <v>50</v>
      </c>
      <c r="AI57" s="152">
        <f>IF(ISBLANK(Výsledky!$GB$3),"",Výsledky!GB103)</f>
        <v>10</v>
      </c>
      <c r="AJ57" s="152">
        <f>IF(ISBLANK(Výsledky!$GI$3),"",Výsledky!GI103)</f>
        <v>30</v>
      </c>
      <c r="AK57" s="152" t="str">
        <f>IF(ISBLANK(Výsledky!$GP$3),"",Výsledky!GP103)</f>
        <v/>
      </c>
      <c r="AL57" s="152">
        <v>0</v>
      </c>
      <c r="AM57" s="152">
        <f>IF(ISBLANK(Výsledky!$HD$3),"",Výsledky!HD103)</f>
        <v>40</v>
      </c>
      <c r="AN57" s="152">
        <f>IF(ISBLANK(Výsledky!$HK$3),"",Výsledky!HK103)</f>
        <v>40</v>
      </c>
      <c r="AO57" s="152">
        <f>IF(ISBLANK(Výsledky!$HR$3),"",Výsledky!HR103)</f>
        <v>10</v>
      </c>
      <c r="AP57" s="152">
        <f>IF(ISBLANK(Výsledky!$HY$3),"",Výsledky!HY103)</f>
        <v>20</v>
      </c>
      <c r="AQ57" s="152" t="str">
        <f>IF(ISBLANK(Výsledky!$IF$3),"",Výsledky!IF103)</f>
        <v/>
      </c>
      <c r="AR57" s="152" t="str">
        <f>IF(ISBLANK(Výsledky!$IM$3),"",Výsledky!IM103)</f>
        <v/>
      </c>
      <c r="AS57" s="152" t="str">
        <f>IF(ISBLANK(Výsledky!$IT$3),"",Výsledky!IT103)</f>
        <v/>
      </c>
      <c r="AT57" s="152" t="str">
        <f>IF(ISBLANK(Výsledky!$JA$3),"",Výsledky!JA103)</f>
        <v/>
      </c>
      <c r="AU57" s="152" t="str">
        <f>IF(ISBLANK(Výsledky!$JH$3),"",Výsledky!JH103)</f>
        <v/>
      </c>
      <c r="AV57" s="152" t="str">
        <f>IF(ISBLANK(Výsledky!$JO$3),"",Výsledky!JO103)</f>
        <v/>
      </c>
      <c r="AW57" s="152" t="str">
        <f>IF(ISBLANK(Výsledky!$JV$3),"",Výsledky!JV103)</f>
        <v/>
      </c>
      <c r="AX57" s="152" t="str">
        <f>IF(ISBLANK(Výsledky!$KC$3),"",Výsledky!KC103)</f>
        <v/>
      </c>
      <c r="AY57" s="152" t="str">
        <f>IF(ISBLANK(Výsledky!$KJ$3),"",Výsledky!KJ103)</f>
        <v/>
      </c>
      <c r="AZ57" s="152" t="str">
        <f>IF(ISBLANK(Výsledky!$KQ$3),"",Výsledky!KQ103)</f>
        <v/>
      </c>
      <c r="BA57" s="152" t="str">
        <f>IF(ISBLANK(Výsledky!$KX$3),"",Výsledky!KX103)</f>
        <v/>
      </c>
      <c r="BB57" s="152" t="str">
        <f>IF(ISBLANK(Výsledky!$LE$3),"",Výsledky!LE103)</f>
        <v/>
      </c>
      <c r="BC57" s="152" t="str">
        <f>IF(ISBLANK(Výsledky!$LL$3),"",Výsledky!LL103)</f>
        <v/>
      </c>
      <c r="BD57" s="152" t="str">
        <f>IF(ISBLANK(Výsledky!$LS$3),"",Výsledky!LS103)</f>
        <v/>
      </c>
      <c r="BE57" s="152" t="str">
        <f>IF(ISBLANK(Výsledky!$LZ$3),"",Výsledky!LZ103)</f>
        <v/>
      </c>
      <c r="BF57" s="152" t="str">
        <f>IF(ISBLANK(Výsledky!$MG$3),"",Výsledky!MG103)</f>
        <v/>
      </c>
      <c r="BG57" s="152" t="str">
        <f>IF(ISBLANK(Výsledky!$MN$3),"",Výsledky!MN103)</f>
        <v/>
      </c>
      <c r="BH57" s="152" t="str">
        <f>IF(ISBLANK(Výsledky!$MU$3),"",Výsledky!MU103)</f>
        <v/>
      </c>
      <c r="BI57" s="152" t="str">
        <f>IF(ISBLANK(Výsledky!$NB$3),"",Výsledky!NB103)</f>
        <v/>
      </c>
      <c r="BJ57" s="152" t="str">
        <f>IF(ISBLANK(Výsledky!$NI$3),"",Výsledky!NI103)</f>
        <v/>
      </c>
      <c r="BK57" s="152" t="str">
        <f>IF(ISBLANK(Výsledky!$NP$3),"",Výsledky!NP103)</f>
        <v/>
      </c>
      <c r="BL57" s="152" t="str">
        <f>IF(ISBLANK(Výsledky!$NW$3),"",Výsledky!NW103)</f>
        <v/>
      </c>
      <c r="BM57" s="152" t="str">
        <f>IF(ISBLANK(Výsledky!$OD$3),"",Výsledky!OD103)</f>
        <v/>
      </c>
      <c r="BN57" s="152" t="str">
        <f>IF(ISBLANK(Výsledky!$OK$3),"",Výsledky!OK103)</f>
        <v/>
      </c>
      <c r="BO57" s="152" t="str">
        <f>IF(ISBLANK(Výsledky!$OR$3),"",Výsledky!OR103)</f>
        <v/>
      </c>
      <c r="BP57" s="152" t="str">
        <f>IF(ISBLANK(Výsledky!$OY$3),"",Výsledky!OY103)</f>
        <v/>
      </c>
      <c r="BQ57" s="152" t="str">
        <f>IF(ISBLANK(Výsledky!$PF$3),"",Výsledky!PF103)</f>
        <v/>
      </c>
      <c r="BR57" s="152" t="str">
        <f>IF(ISBLANK(Výsledky!$PM$3),"",Výsledky!PM103)</f>
        <v/>
      </c>
      <c r="BS57" s="152" t="str">
        <f>IF(ISBLANK(Výsledky!$PT$3),"",Výsledky!PT103)</f>
        <v/>
      </c>
      <c r="BT57" s="153" t="str">
        <f>IF(ISBLANK(Výsledky!$QA$3),"",Výsledky!QA103)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Tipy!A52</f>
        <v>54</v>
      </c>
      <c r="D58" s="179" t="str">
        <f>Tipy!B52</f>
        <v>Marek</v>
      </c>
      <c r="E58" s="309">
        <f>SUM(F58:I58)</f>
        <v>790</v>
      </c>
      <c r="F58" s="306">
        <f>IF(ISBLANK(Výsledky!$I$3),"-",SUM(J58:M58,O58,Q58,S58:T58,V58,X58,Z58:AA58,AC58:AE58,AG58:AI58,AK58:AM58,AP58:AR58,AT58:AU58,AW58:AX58,BA58,BC58:BD58,BF58,BH58,BJ58,BL58,BN58,BP58,BR58:BS58))</f>
        <v>600</v>
      </c>
      <c r="G58" s="151">
        <f>IF(ISBLANK(Výsledky!$AK$3),"-",SUM(N58,R58,U58,Y58,AB58,AF58,AV58,BB58,BG58,BI58,BM58,BO58,BT58))</f>
        <v>110</v>
      </c>
      <c r="H58" s="151">
        <f>IF(ISBLANK(Výsledky!$AY$3),"-",SUM(P58,W58,AJ58,AO58,AQ58,AY58))</f>
        <v>80</v>
      </c>
      <c r="I58" s="167">
        <f>IF(ISBLANK(Výsledky!$HK$3),"-",SUM(AN58,AS58,AZ58,BE58,BK58,BQ58))</f>
        <v>0</v>
      </c>
      <c r="J58" s="164">
        <f>IF(ISBLANK(Výsledky!$I$3),"",Výsledky!I58)</f>
        <v>50</v>
      </c>
      <c r="K58" s="152">
        <f>IF(ISBLANK(Výsledky!$P$3),"",Výsledky!P58)</f>
        <v>40</v>
      </c>
      <c r="L58" s="152">
        <f>IF(ISBLANK(Výsledky!$W$3),"",Výsledky!W58)</f>
        <v>80</v>
      </c>
      <c r="M58" s="152">
        <f>IF(ISBLANK(Výsledky!$AD$3),"",Výsledky!AD58)</f>
        <v>50</v>
      </c>
      <c r="N58" s="152" t="str">
        <f>IF(ISBLANK(Výsledky!$AK$3),"",Výsledky!AK58)</f>
        <v>-</v>
      </c>
      <c r="O58" s="152">
        <f>IF(ISBLANK(Výsledky!$AR$3),"",Výsledky!AR58)</f>
        <v>30</v>
      </c>
      <c r="P58" s="152">
        <f>IF(ISBLANK(Výsledky!$AY$3),"",Výsledky!AY58)</f>
        <v>30</v>
      </c>
      <c r="Q58" s="152">
        <f>IF(ISBLANK(Výsledky!$BF$3),"",Výsledky!BF58)</f>
        <v>30</v>
      </c>
      <c r="R58" s="152">
        <f>IF(ISBLANK(Výsledky!$BM$3),"",Výsledky!BM58)</f>
        <v>50</v>
      </c>
      <c r="S58" s="152">
        <f>IF(ISBLANK(Výsledky!$BT$3),"",Výsledky!BT58)</f>
        <v>40</v>
      </c>
      <c r="T58" s="152">
        <f>IF(ISBLANK(Výsledky!$CA$3),"",Výsledky!CA58)</f>
        <v>50</v>
      </c>
      <c r="U58" s="152">
        <f>IF(ISBLANK(Výsledky!$CH$3),"",Výsledky!CH58)</f>
        <v>60</v>
      </c>
      <c r="V58" s="152">
        <f>IF(ISBLANK(Výsledky!$CO$3),"",Výsledky!CO58)</f>
        <v>40</v>
      </c>
      <c r="W58" s="152">
        <f>IF(ISBLANK(Výsledky!$CV$3),"",Výsledky!CV58)</f>
        <v>50</v>
      </c>
      <c r="X58" s="152">
        <f>IF(ISBLANK(Výsledky!$DC$3),"",Výsledky!DC58)</f>
        <v>0</v>
      </c>
      <c r="Y58" s="152" t="str">
        <f>IF(ISBLANK(Výsledky!$DJ$3),"",Výsledky!DJ58)</f>
        <v>-</v>
      </c>
      <c r="Z58" s="152">
        <f>IF(ISBLANK(Výsledky!$DQ$3),"",Výsledky!DQ58)</f>
        <v>0</v>
      </c>
      <c r="AA58" s="152">
        <f>IF(ISBLANK(Výsledky!$DX$3),"",Výsledky!DX58)</f>
        <v>60</v>
      </c>
      <c r="AB58" s="152" t="str">
        <f>IF(ISBLANK(Výsledky!$EE$3),"",Výsledky!EE58)</f>
        <v>-</v>
      </c>
      <c r="AC58" s="152">
        <f>IF(ISBLANK(Výsledky!$EL$3),"",Výsledky!EL58)</f>
        <v>40</v>
      </c>
      <c r="AD58" s="152">
        <f>IF(ISBLANK(Výsledky!$ES$3),"",Výsledky!ES58)</f>
        <v>60</v>
      </c>
      <c r="AE58" s="152">
        <f>IF(ISBLANK(Výsledky!$EZ$3),"",Výsledky!EZ58)</f>
        <v>30</v>
      </c>
      <c r="AF58" s="152" t="str">
        <f>IF(ISBLANK(Výsledky!$FG$3),"",Výsledky!FG58)</f>
        <v>-</v>
      </c>
      <c r="AG58" s="152" t="str">
        <f>IF(ISBLANK(Výsledky!$FN$3),"",Výsledky!FN58)</f>
        <v>-</v>
      </c>
      <c r="AH58" s="152" t="str">
        <f>IF(ISBLANK(Výsledky!$FU$3),"",Výsledky!FU58)</f>
        <v>-</v>
      </c>
      <c r="AI58" s="152" t="str">
        <f>IF(ISBLANK(Výsledky!$GB$3),"",Výsledky!GB58)</f>
        <v>-</v>
      </c>
      <c r="AJ58" s="152" t="str">
        <f>IF(ISBLANK(Výsledky!$GI$3),"",Výsledky!GI58)</f>
        <v>-</v>
      </c>
      <c r="AK58" s="152" t="str">
        <f>IF(ISBLANK(Výsledky!$GP$3),"",Výsledky!GP58)</f>
        <v/>
      </c>
      <c r="AL58" s="152" t="str">
        <f>IF(ISBLANK(Výsledky!$GW$3),"",Výsledky!GW58)</f>
        <v>-</v>
      </c>
      <c r="AM58" s="152" t="str">
        <f>IF(ISBLANK(Výsledky!$HD$3),"",Výsledky!HD58)</f>
        <v>-</v>
      </c>
      <c r="AN58" s="152" t="str">
        <f>IF(ISBLANK(Výsledky!$HK$3),"",Výsledky!HK58)</f>
        <v>-</v>
      </c>
      <c r="AO58" s="152" t="str">
        <f>IF(ISBLANK(Výsledky!$HR$3),"",Výsledky!HR58)</f>
        <v>-</v>
      </c>
      <c r="AP58" s="152" t="str">
        <f>IF(ISBLANK(Výsledky!$HY$3),"",Výsledky!HY58)</f>
        <v>-</v>
      </c>
      <c r="AQ58" s="152" t="str">
        <f>IF(ISBLANK(Výsledky!$IF$3),"",Výsledky!IF58)</f>
        <v/>
      </c>
      <c r="AR58" s="152" t="str">
        <f>IF(ISBLANK(Výsledky!$IM$3),"",Výsledky!IM58)</f>
        <v/>
      </c>
      <c r="AS58" s="152" t="str">
        <f>IF(ISBLANK(Výsledky!$IT$3),"",Výsledky!IT58)</f>
        <v/>
      </c>
      <c r="AT58" s="152" t="str">
        <f>IF(ISBLANK(Výsledky!$JA$3),"",Výsledky!JA58)</f>
        <v/>
      </c>
      <c r="AU58" s="152" t="str">
        <f>IF(ISBLANK(Výsledky!$JH$3),"",Výsledky!JH58)</f>
        <v/>
      </c>
      <c r="AV58" s="152" t="str">
        <f>IF(ISBLANK(Výsledky!$JO$3),"",Výsledky!JO58)</f>
        <v/>
      </c>
      <c r="AW58" s="152" t="str">
        <f>IF(ISBLANK(Výsledky!$JV$3),"",Výsledky!JV58)</f>
        <v/>
      </c>
      <c r="AX58" s="152" t="str">
        <f>IF(ISBLANK(Výsledky!$KC$3),"",Výsledky!KC58)</f>
        <v/>
      </c>
      <c r="AY58" s="152" t="str">
        <f>IF(ISBLANK(Výsledky!$KJ$3),"",Výsledky!KJ58)</f>
        <v/>
      </c>
      <c r="AZ58" s="152" t="str">
        <f>IF(ISBLANK(Výsledky!$KQ$3),"",Výsledky!KQ58)</f>
        <v/>
      </c>
      <c r="BA58" s="152" t="str">
        <f>IF(ISBLANK(Výsledky!$KX$3),"",Výsledky!KX58)</f>
        <v/>
      </c>
      <c r="BB58" s="152" t="str">
        <f>IF(ISBLANK(Výsledky!$LE$3),"",Výsledky!LE58)</f>
        <v/>
      </c>
      <c r="BC58" s="152" t="str">
        <f>IF(ISBLANK(Výsledky!$LL$3),"",Výsledky!LL58)</f>
        <v/>
      </c>
      <c r="BD58" s="152" t="str">
        <f>IF(ISBLANK(Výsledky!$LS$3),"",Výsledky!LS58)</f>
        <v/>
      </c>
      <c r="BE58" s="152" t="str">
        <f>IF(ISBLANK(Výsledky!$LZ$3),"",Výsledky!LZ58)</f>
        <v/>
      </c>
      <c r="BF58" s="152" t="str">
        <f>IF(ISBLANK(Výsledky!$MG$3),"",Výsledky!MG58)</f>
        <v/>
      </c>
      <c r="BG58" s="152" t="str">
        <f>IF(ISBLANK(Výsledky!$MN$3),"",Výsledky!MN58)</f>
        <v/>
      </c>
      <c r="BH58" s="152" t="str">
        <f>IF(ISBLANK(Výsledky!$MU$3),"",Výsledky!MU58)</f>
        <v/>
      </c>
      <c r="BI58" s="152" t="str">
        <f>IF(ISBLANK(Výsledky!$NB$3),"",Výsledky!NB58)</f>
        <v/>
      </c>
      <c r="BJ58" s="152" t="str">
        <f>IF(ISBLANK(Výsledky!$NI$3),"",Výsledky!NI58)</f>
        <v/>
      </c>
      <c r="BK58" s="152" t="str">
        <f>IF(ISBLANK(Výsledky!$NP$3),"",Výsledky!NP58)</f>
        <v/>
      </c>
      <c r="BL58" s="152" t="str">
        <f>IF(ISBLANK(Výsledky!$NW$3),"",Výsledky!NW58)</f>
        <v/>
      </c>
      <c r="BM58" s="152" t="str">
        <f>IF(ISBLANK(Výsledky!$OD$3),"",Výsledky!OD58)</f>
        <v/>
      </c>
      <c r="BN58" s="152" t="str">
        <f>IF(ISBLANK(Výsledky!$OK$3),"",Výsledky!OK58)</f>
        <v/>
      </c>
      <c r="BO58" s="152" t="str">
        <f>IF(ISBLANK(Výsledky!$OR$3),"",Výsledky!OR58)</f>
        <v/>
      </c>
      <c r="BP58" s="152" t="str">
        <f>IF(ISBLANK(Výsledky!$OY$3),"",Výsledky!OY58)</f>
        <v/>
      </c>
      <c r="BQ58" s="152" t="str">
        <f>IF(ISBLANK(Výsledky!$PF$3),"",Výsledky!PF58)</f>
        <v/>
      </c>
      <c r="BR58" s="152" t="str">
        <f>IF(ISBLANK(Výsledky!$PM$3),"",Výsledky!PM58)</f>
        <v/>
      </c>
      <c r="BS58" s="152" t="str">
        <f>IF(ISBLANK(Výsledky!$PT$3),"",Výsledky!PT58)</f>
        <v/>
      </c>
      <c r="BT58" s="153" t="str">
        <f>IF(ISBLANK(Výsledky!$QA$3),"",Výsledky!QA58)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Tipy!A102</f>
        <v>99</v>
      </c>
      <c r="D59" s="179" t="str">
        <f>Tipy!B102</f>
        <v>xO2</v>
      </c>
      <c r="E59" s="309">
        <f>SUM(F59:I59)</f>
        <v>770</v>
      </c>
      <c r="F59" s="306">
        <f>IF(ISBLANK(Výsledky!$I$3),"-",SUM(J59:M59,O59,Q59,S59:T59,V59,X59,Z59:AA59,AC59:AE59,AG59:AI59,AK59:AM59,AP59:AR59,AT59:AU59,AW59:AX59,BA59,BC59:BD59,BF59,BH59,BJ59,BL59,BN59,BP59,BR59:BS59))</f>
        <v>500</v>
      </c>
      <c r="G59" s="151">
        <f>IF(ISBLANK(Výsledky!$AK$3),"-",SUM(N59,R59,U59,Y59,AB59,AF59,AV59,BB59,BG59,BI59,BM59,BO59,BT59))</f>
        <v>140</v>
      </c>
      <c r="H59" s="151">
        <f>IF(ISBLANK(Výsledky!$AY$3),"-",SUM(P59,W59,AJ59,AO59,AQ59,AY59))</f>
        <v>130</v>
      </c>
      <c r="I59" s="167">
        <f>IF(ISBLANK(Výsledky!$HK$3),"-",SUM(AN59,AS59,AZ59,BE59,BK59,BQ59))</f>
        <v>0</v>
      </c>
      <c r="J59" s="164">
        <f>IF(ISBLANK(Výsledky!$I$3),"",Výsledky!I108)</f>
        <v>30</v>
      </c>
      <c r="K59" s="152">
        <f>IF(ISBLANK(Výsledky!$P$3),"",Výsledky!P108)</f>
        <v>60</v>
      </c>
      <c r="L59" s="152">
        <f>IF(ISBLANK(Výsledky!$W$3),"",Výsledky!W108)</f>
        <v>10</v>
      </c>
      <c r="M59" s="152">
        <f>IF(ISBLANK(Výsledky!$AD$3),"",Výsledky!AD108)</f>
        <v>30</v>
      </c>
      <c r="N59" s="152">
        <f>IF(ISBLANK(Výsledky!$AK$3),"",Výsledky!AK108)</f>
        <v>20</v>
      </c>
      <c r="O59" s="152">
        <f>IF(ISBLANK(Výsledky!$AR$3),"",Výsledky!AR108)</f>
        <v>80</v>
      </c>
      <c r="P59" s="152">
        <f>IF(ISBLANK(Výsledky!$AY$3),"",Výsledky!AY108)</f>
        <v>70</v>
      </c>
      <c r="Q59" s="152">
        <f>IF(ISBLANK(Výsledky!$BF$3),"",Výsledky!BF108)</f>
        <v>10</v>
      </c>
      <c r="R59" s="152">
        <f>IF(ISBLANK(Výsledky!$BM$3),"",Výsledky!BM108)</f>
        <v>20</v>
      </c>
      <c r="S59" s="152">
        <f>IF(ISBLANK(Výsledky!$BT$3),"",Výsledky!BT108)</f>
        <v>10</v>
      </c>
      <c r="T59" s="152">
        <f>IF(ISBLANK(Výsledky!$CA$3),"",Výsledky!CA108)</f>
        <v>50</v>
      </c>
      <c r="U59" s="152">
        <f>IF(ISBLANK(Výsledky!$CH$3),"",Výsledky!CH108)</f>
        <v>50</v>
      </c>
      <c r="V59" s="152">
        <f>IF(ISBLANK(Výsledky!$CO$3),"",Výsledky!CO108)</f>
        <v>10</v>
      </c>
      <c r="W59" s="152">
        <f>IF(ISBLANK(Výsledky!$CV$3),"",Výsledky!CV108)</f>
        <v>60</v>
      </c>
      <c r="X59" s="152">
        <f>IF(ISBLANK(Výsledky!$DC$3),"",Výsledky!DC108)</f>
        <v>40</v>
      </c>
      <c r="Y59" s="152">
        <f>IF(ISBLANK(Výsledky!$DJ$3),"",Výsledky!DJ108)</f>
        <v>30</v>
      </c>
      <c r="Z59" s="152">
        <f>IF(ISBLANK(Výsledky!$DQ$3),"",Výsledky!DQ108)</f>
        <v>10</v>
      </c>
      <c r="AA59" s="152" t="str">
        <f>IF(ISBLANK(Výsledky!$DX$3),"",Výsledky!DX108)</f>
        <v>-</v>
      </c>
      <c r="AB59" s="152">
        <f>IF(ISBLANK(Výsledky!$EE$3),"",Výsledky!EE108)</f>
        <v>0</v>
      </c>
      <c r="AC59" s="152">
        <f>IF(ISBLANK(Výsledky!$EL$3),"",Výsledky!EL108)</f>
        <v>30</v>
      </c>
      <c r="AD59" s="152">
        <f>IF(ISBLANK(Výsledky!$ES$3),"",Výsledky!ES108)</f>
        <v>30</v>
      </c>
      <c r="AE59" s="152">
        <f>IF(ISBLANK(Výsledky!$EZ$3),"",Výsledky!EZ108)</f>
        <v>30</v>
      </c>
      <c r="AF59" s="152">
        <f>IF(ISBLANK(Výsledky!$FG$3),"",Výsledky!FG108)</f>
        <v>20</v>
      </c>
      <c r="AG59" s="152">
        <f>IF(ISBLANK(Výsledky!$FN$3),"",Výsledky!FN108)</f>
        <v>20</v>
      </c>
      <c r="AH59" s="152">
        <f>IF(ISBLANK(Výsledky!$FU$3),"",Výsledky!FU108)</f>
        <v>30</v>
      </c>
      <c r="AI59" s="152">
        <f>IF(ISBLANK(Výsledky!$GB$3),"",Výsledky!GB108)</f>
        <v>20</v>
      </c>
      <c r="AJ59" s="152">
        <f>IF(ISBLANK(Výsledky!$GI$3),"",Výsledky!GI108)</f>
        <v>0</v>
      </c>
      <c r="AK59" s="152" t="str">
        <f>IF(ISBLANK(Výsledky!$GP$3),"",Výsledky!GP108)</f>
        <v/>
      </c>
      <c r="AL59" s="152" t="str">
        <f>IF(ISBLANK(Výsledky!$GW$3),"",Výsledky!GW108)</f>
        <v>-</v>
      </c>
      <c r="AM59" s="152" t="str">
        <f>IF(ISBLANK(Výsledky!$HD$3),"",Výsledky!HD108)</f>
        <v>-</v>
      </c>
      <c r="AN59" s="152" t="str">
        <f>IF(ISBLANK(Výsledky!$HK$3),"",Výsledky!HK108)</f>
        <v>-</v>
      </c>
      <c r="AO59" s="152" t="str">
        <f>IF(ISBLANK(Výsledky!$HR$3),"",Výsledky!HR108)</f>
        <v>-</v>
      </c>
      <c r="AP59" s="152" t="str">
        <f>IF(ISBLANK(Výsledky!$HY$3),"",Výsledky!HY108)</f>
        <v>-</v>
      </c>
      <c r="AQ59" s="152" t="str">
        <f>IF(ISBLANK(Výsledky!$IF$3),"",Výsledky!IF108)</f>
        <v/>
      </c>
      <c r="AR59" s="152" t="str">
        <f>IF(ISBLANK(Výsledky!$IM$3),"",Výsledky!IM108)</f>
        <v/>
      </c>
      <c r="AS59" s="152" t="str">
        <f>IF(ISBLANK(Výsledky!$IT$3),"",Výsledky!IT108)</f>
        <v/>
      </c>
      <c r="AT59" s="152" t="str">
        <f>IF(ISBLANK(Výsledky!$JA$3),"",Výsledky!JA108)</f>
        <v/>
      </c>
      <c r="AU59" s="152" t="str">
        <f>IF(ISBLANK(Výsledky!$JH$3),"",Výsledky!JH108)</f>
        <v/>
      </c>
      <c r="AV59" s="152" t="str">
        <f>IF(ISBLANK(Výsledky!$JO$3),"",Výsledky!JO108)</f>
        <v/>
      </c>
      <c r="AW59" s="152" t="str">
        <f>IF(ISBLANK(Výsledky!$JV$3),"",Výsledky!JV108)</f>
        <v/>
      </c>
      <c r="AX59" s="152" t="str">
        <f>IF(ISBLANK(Výsledky!$KC$3),"",Výsledky!KC108)</f>
        <v/>
      </c>
      <c r="AY59" s="152" t="str">
        <f>IF(ISBLANK(Výsledky!$KJ$3),"",Výsledky!KJ108)</f>
        <v/>
      </c>
      <c r="AZ59" s="152" t="str">
        <f>IF(ISBLANK(Výsledky!$KQ$3),"",Výsledky!KQ108)</f>
        <v/>
      </c>
      <c r="BA59" s="152" t="str">
        <f>IF(ISBLANK(Výsledky!$KX$3),"",Výsledky!KX108)</f>
        <v/>
      </c>
      <c r="BB59" s="152" t="str">
        <f>IF(ISBLANK(Výsledky!$LE$3),"",Výsledky!LE108)</f>
        <v/>
      </c>
      <c r="BC59" s="152" t="str">
        <f>IF(ISBLANK(Výsledky!$LL$3),"",Výsledky!LL108)</f>
        <v/>
      </c>
      <c r="BD59" s="152" t="str">
        <f>IF(ISBLANK(Výsledky!$LS$3),"",Výsledky!LS108)</f>
        <v/>
      </c>
      <c r="BE59" s="152" t="str">
        <f>IF(ISBLANK(Výsledky!$LZ$3),"",Výsledky!LZ108)</f>
        <v/>
      </c>
      <c r="BF59" s="152" t="str">
        <f>IF(ISBLANK(Výsledky!$MG$3),"",Výsledky!MG108)</f>
        <v/>
      </c>
      <c r="BG59" s="152" t="str">
        <f>IF(ISBLANK(Výsledky!$MN$3),"",Výsledky!MN108)</f>
        <v/>
      </c>
      <c r="BH59" s="152" t="str">
        <f>IF(ISBLANK(Výsledky!$MU$3),"",Výsledky!MU108)</f>
        <v/>
      </c>
      <c r="BI59" s="152" t="str">
        <f>IF(ISBLANK(Výsledky!$NB$3),"",Výsledky!NB108)</f>
        <v/>
      </c>
      <c r="BJ59" s="152" t="str">
        <f>IF(ISBLANK(Výsledky!$NI$3),"",Výsledky!NI108)</f>
        <v/>
      </c>
      <c r="BK59" s="152" t="str">
        <f>IF(ISBLANK(Výsledky!$NP$3),"",Výsledky!NP108)</f>
        <v/>
      </c>
      <c r="BL59" s="152" t="str">
        <f>IF(ISBLANK(Výsledky!$NW$3),"",Výsledky!NW108)</f>
        <v/>
      </c>
      <c r="BM59" s="152" t="str">
        <f>IF(ISBLANK(Výsledky!$OD$3),"",Výsledky!OD108)</f>
        <v/>
      </c>
      <c r="BN59" s="152" t="str">
        <f>IF(ISBLANK(Výsledky!$OK$3),"",Výsledky!OK108)</f>
        <v/>
      </c>
      <c r="BO59" s="152" t="str">
        <f>IF(ISBLANK(Výsledky!$OR$3),"",Výsledky!OR108)</f>
        <v/>
      </c>
      <c r="BP59" s="152" t="str">
        <f>IF(ISBLANK(Výsledky!$OY$3),"",Výsledky!OY108)</f>
        <v/>
      </c>
      <c r="BQ59" s="152" t="str">
        <f>IF(ISBLANK(Výsledky!$PF$3),"",Výsledky!PF108)</f>
        <v/>
      </c>
      <c r="BR59" s="152" t="str">
        <f>IF(ISBLANK(Výsledky!$PM$3),"",Výsledky!PM108)</f>
        <v/>
      </c>
      <c r="BS59" s="152" t="str">
        <f>IF(ISBLANK(Výsledky!$PT$3),"",Výsledky!PT108)</f>
        <v/>
      </c>
      <c r="BT59" s="153" t="str">
        <f>IF(ISBLANK(Výsledky!$QA$3),"",Výsledky!QA108)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Tipy!A13</f>
        <v>30</v>
      </c>
      <c r="D60" s="179" t="str">
        <f>Tipy!B13</f>
        <v>Blakes</v>
      </c>
      <c r="E60" s="309">
        <f>SUM(F60:I60)</f>
        <v>680</v>
      </c>
      <c r="F60" s="306">
        <f>IF(ISBLANK(Výsledky!$I$3),"-",SUM(J60:M60,O60,Q60,S60:T60,V60,X60,Z60:AA60,AC60:AE60,AG60:AI60,AK60:AM60,AP60:AR60,AT60:AU60,AW60:AX60,BA60,BC60:BD60,BF60,BH60,BJ60,BL60,BN60,BP60,BR60:BS60))</f>
        <v>390</v>
      </c>
      <c r="G60" s="151">
        <f>IF(ISBLANK(Výsledky!$AK$3),"-",SUM(N60,R60,U60,Y60,AB60,AF60,AV60,BB60,BG60,BI60,BM60,BO60,BT60))</f>
        <v>150</v>
      </c>
      <c r="H60" s="151">
        <f>IF(ISBLANK(Výsledky!$AY$3),"-",SUM(P60,W60,AJ60,AO60,AQ60,AY60))</f>
        <v>140</v>
      </c>
      <c r="I60" s="167">
        <f>IF(ISBLANK(Výsledky!$HK$3),"-",SUM(AN60,AS60,AZ60,BE60,BK60,BQ60))</f>
        <v>0</v>
      </c>
      <c r="J60" s="164">
        <f>IF(ISBLANK(Výsledky!$I$3),"",Výsledky!I19)</f>
        <v>50</v>
      </c>
      <c r="K60" s="152">
        <f>IF(ISBLANK(Výsledky!$P$3),"",Výsledky!P19)</f>
        <v>50</v>
      </c>
      <c r="L60" s="152">
        <f>IF(ISBLANK(Výsledky!$W$3),"",Výsledky!W19)</f>
        <v>0</v>
      </c>
      <c r="M60" s="152">
        <f>IF(ISBLANK(Výsledky!$AD$3),"",Výsledky!AD19)</f>
        <v>70</v>
      </c>
      <c r="N60" s="152">
        <f>IF(ISBLANK(Výsledky!$AK$3),"",Výsledky!AK19)</f>
        <v>20</v>
      </c>
      <c r="O60" s="152">
        <f>IF(ISBLANK(Výsledky!$AR$3),"",Výsledky!AR19)</f>
        <v>50</v>
      </c>
      <c r="P60" s="152">
        <f>IF(ISBLANK(Výsledky!$AY$3),"",Výsledky!AY19)</f>
        <v>60</v>
      </c>
      <c r="Q60" s="152">
        <f>IF(ISBLANK(Výsledky!$BF$3),"",Výsledky!BF19)</f>
        <v>30</v>
      </c>
      <c r="R60" s="152">
        <f>IF(ISBLANK(Výsledky!$BM$3),"",Výsledky!BM19)</f>
        <v>50</v>
      </c>
      <c r="S60" s="152">
        <f>IF(ISBLANK(Výsledky!$BT$3),"",Výsledky!BT19)</f>
        <v>40</v>
      </c>
      <c r="T60" s="152">
        <f>IF(ISBLANK(Výsledky!$CA$3),"",Výsledky!CA19)</f>
        <v>50</v>
      </c>
      <c r="U60" s="152">
        <f>IF(ISBLANK(Výsledky!$CH$3),"",Výsledky!CH19)</f>
        <v>20</v>
      </c>
      <c r="V60" s="152">
        <f>IF(ISBLANK(Výsledky!$CO$3),"",Výsledky!CO19)</f>
        <v>30</v>
      </c>
      <c r="W60" s="152">
        <f>IF(ISBLANK(Výsledky!$CV$3),"",Výsledky!CV19)</f>
        <v>80</v>
      </c>
      <c r="X60" s="152">
        <f>IF(ISBLANK(Výsledky!$DC$3),"",Výsledky!DC19)</f>
        <v>20</v>
      </c>
      <c r="Y60" s="152">
        <f>IF(ISBLANK(Výsledky!$DJ$3),"",Výsledky!DJ19)</f>
        <v>60</v>
      </c>
      <c r="Z60" s="152" t="str">
        <f>IF(ISBLANK(Výsledky!$DQ$3),"",Výsledky!DQ19)</f>
        <v>-</v>
      </c>
      <c r="AA60" s="152" t="str">
        <f>IF(ISBLANK(Výsledky!$DX$3),"",Výsledky!DX19)</f>
        <v>-</v>
      </c>
      <c r="AB60" s="152" t="str">
        <f>IF(ISBLANK(Výsledky!$EE$3),"",Výsledky!EE19)</f>
        <v>-</v>
      </c>
      <c r="AC60" s="152" t="str">
        <f>IF(ISBLANK(Výsledky!$EL$3),"",Výsledky!EL19)</f>
        <v>-</v>
      </c>
      <c r="AD60" s="152" t="str">
        <f>IF(ISBLANK(Výsledky!$ES$3),"",Výsledky!ES19)</f>
        <v>-</v>
      </c>
      <c r="AE60" s="152" t="str">
        <f>IF(ISBLANK(Výsledky!$EZ$3),"",Výsledky!EZ19)</f>
        <v>-</v>
      </c>
      <c r="AF60" s="152" t="str">
        <f>IF(ISBLANK(Výsledky!$FG$3),"",Výsledky!FG19)</f>
        <v>-</v>
      </c>
      <c r="AG60" s="152" t="str">
        <f>IF(ISBLANK(Výsledky!$FN$3),"",Výsledky!FN19)</f>
        <v>-</v>
      </c>
      <c r="AH60" s="152" t="str">
        <f>IF(ISBLANK(Výsledky!$FU$3),"",Výsledky!FU19)</f>
        <v>-</v>
      </c>
      <c r="AI60" s="152" t="str">
        <f>IF(ISBLANK(Výsledky!$GB$3),"",Výsledky!GB19)</f>
        <v>-</v>
      </c>
      <c r="AJ60" s="152" t="str">
        <f>IF(ISBLANK(Výsledky!$GI$3),"",Výsledky!GI19)</f>
        <v>-</v>
      </c>
      <c r="AK60" s="152" t="str">
        <f>IF(ISBLANK(Výsledky!$GP$3),"",Výsledky!GP19)</f>
        <v/>
      </c>
      <c r="AL60" s="152" t="str">
        <f>IF(ISBLANK(Výsledky!$GW$3),"",Výsledky!GW19)</f>
        <v>-</v>
      </c>
      <c r="AM60" s="152" t="str">
        <f>IF(ISBLANK(Výsledky!$HD$3),"",Výsledky!HD19)</f>
        <v>-</v>
      </c>
      <c r="AN60" s="152" t="str">
        <f>IF(ISBLANK(Výsledky!$HK$3),"",Výsledky!HK19)</f>
        <v>-</v>
      </c>
      <c r="AO60" s="152" t="str">
        <f>IF(ISBLANK(Výsledky!$HR$3),"",Výsledky!HR19)</f>
        <v>-</v>
      </c>
      <c r="AP60" s="152" t="str">
        <f>IF(ISBLANK(Výsledky!$HY$3),"",Výsledky!HY19)</f>
        <v>-</v>
      </c>
      <c r="AQ60" s="152" t="str">
        <f>IF(ISBLANK(Výsledky!$IF$3),"",Výsledky!IF19)</f>
        <v/>
      </c>
      <c r="AR60" s="152" t="str">
        <f>IF(ISBLANK(Výsledky!$IM$3),"",Výsledky!IM19)</f>
        <v/>
      </c>
      <c r="AS60" s="152" t="str">
        <f>IF(ISBLANK(Výsledky!$IT$3),"",Výsledky!IT19)</f>
        <v/>
      </c>
      <c r="AT60" s="152" t="str">
        <f>IF(ISBLANK(Výsledky!$JA$3),"",Výsledky!JA19)</f>
        <v/>
      </c>
      <c r="AU60" s="152" t="str">
        <f>IF(ISBLANK(Výsledky!$JH$3),"",Výsledky!JH19)</f>
        <v/>
      </c>
      <c r="AV60" s="152" t="str">
        <f>IF(ISBLANK(Výsledky!$JO$3),"",Výsledky!JO19)</f>
        <v/>
      </c>
      <c r="AW60" s="152" t="str">
        <f>IF(ISBLANK(Výsledky!$JV$3),"",Výsledky!JV19)</f>
        <v/>
      </c>
      <c r="AX60" s="152" t="str">
        <f>IF(ISBLANK(Výsledky!$KC$3),"",Výsledky!KC19)</f>
        <v/>
      </c>
      <c r="AY60" s="152" t="str">
        <f>IF(ISBLANK(Výsledky!$KJ$3),"",Výsledky!KJ19)</f>
        <v/>
      </c>
      <c r="AZ60" s="152" t="str">
        <f>IF(ISBLANK(Výsledky!$KQ$3),"",Výsledky!KQ19)</f>
        <v/>
      </c>
      <c r="BA60" s="152" t="str">
        <f>IF(ISBLANK(Výsledky!$KX$3),"",Výsledky!KX19)</f>
        <v/>
      </c>
      <c r="BB60" s="152" t="str">
        <f>IF(ISBLANK(Výsledky!$LE$3),"",Výsledky!LE19)</f>
        <v/>
      </c>
      <c r="BC60" s="152" t="str">
        <f>IF(ISBLANK(Výsledky!$LL$3),"",Výsledky!LL19)</f>
        <v/>
      </c>
      <c r="BD60" s="152" t="str">
        <f>IF(ISBLANK(Výsledky!$LS$3),"",Výsledky!LS19)</f>
        <v/>
      </c>
      <c r="BE60" s="152" t="str">
        <f>IF(ISBLANK(Výsledky!$LZ$3),"",Výsledky!LZ19)</f>
        <v/>
      </c>
      <c r="BF60" s="152" t="str">
        <f>IF(ISBLANK(Výsledky!$MG$3),"",Výsledky!MG19)</f>
        <v/>
      </c>
      <c r="BG60" s="152" t="str">
        <f>IF(ISBLANK(Výsledky!$MN$3),"",Výsledky!MN19)</f>
        <v/>
      </c>
      <c r="BH60" s="152" t="str">
        <f>IF(ISBLANK(Výsledky!$MU$3),"",Výsledky!MU19)</f>
        <v/>
      </c>
      <c r="BI60" s="152" t="str">
        <f>IF(ISBLANK(Výsledky!$NB$3),"",Výsledky!NB19)</f>
        <v/>
      </c>
      <c r="BJ60" s="152" t="str">
        <f>IF(ISBLANK(Výsledky!$NI$3),"",Výsledky!NI19)</f>
        <v/>
      </c>
      <c r="BK60" s="152" t="str">
        <f>IF(ISBLANK(Výsledky!$NP$3),"",Výsledky!NP19)</f>
        <v/>
      </c>
      <c r="BL60" s="152" t="str">
        <f>IF(ISBLANK(Výsledky!$NW$3),"",Výsledky!NW19)</f>
        <v/>
      </c>
      <c r="BM60" s="152" t="str">
        <f>IF(ISBLANK(Výsledky!$OD$3),"",Výsledky!OD19)</f>
        <v/>
      </c>
      <c r="BN60" s="152" t="str">
        <f>IF(ISBLANK(Výsledky!$OK$3),"",Výsledky!OK19)</f>
        <v/>
      </c>
      <c r="BO60" s="152" t="str">
        <f>IF(ISBLANK(Výsledky!$OR$3),"",Výsledky!OR19)</f>
        <v/>
      </c>
      <c r="BP60" s="152" t="str">
        <f>IF(ISBLANK(Výsledky!$OY$3),"",Výsledky!OY19)</f>
        <v/>
      </c>
      <c r="BQ60" s="152" t="str">
        <f>IF(ISBLANK(Výsledky!$PF$3),"",Výsledky!PF19)</f>
        <v/>
      </c>
      <c r="BR60" s="152" t="str">
        <f>IF(ISBLANK(Výsledky!$PM$3),"",Výsledky!PM19)</f>
        <v/>
      </c>
      <c r="BS60" s="152" t="str">
        <f>IF(ISBLANK(Výsledky!$PT$3),"",Výsledky!PT19)</f>
        <v/>
      </c>
      <c r="BT60" s="153" t="str">
        <f>IF(ISBLANK(Výsledky!$QA$3),"",Výsledky!QA19)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Tipy!A73</f>
        <v>64</v>
      </c>
      <c r="D61" s="179" t="str">
        <f>Tipy!B73</f>
        <v>pengi</v>
      </c>
      <c r="E61" s="309">
        <f>SUM(F61:I61)</f>
        <v>660</v>
      </c>
      <c r="F61" s="306">
        <f>IF(ISBLANK(Výsledky!$I$3),"-",SUM(J61:M61,O61,Q61,S61:T61,V61,X61,Z61:AA61,AC61:AE61,AG61:AI61,AK61:AM61,AP61:AR61,AT61:AU61,AW61:AX61,BA61,BC61:BD61,BF61,BH61,BJ61,BL61,BN61,BP61,BR61:BS61))</f>
        <v>420</v>
      </c>
      <c r="G61" s="151">
        <f>IF(ISBLANK(Výsledky!$AK$3),"-",SUM(N61,R61,U61,Y61,AB61,AF61,AV61,BB61,BG61,BI61,BM61,BO61,BT61))</f>
        <v>220</v>
      </c>
      <c r="H61" s="151">
        <f>IF(ISBLANK(Výsledky!$AY$3),"-",SUM(P61,W61,AJ61,AO61,AQ61,AY61))</f>
        <v>20</v>
      </c>
      <c r="I61" s="167">
        <f>IF(ISBLANK(Výsledky!$HK$3),"-",SUM(AN61,AS61,AZ61,BE61,BK61,BQ61))</f>
        <v>0</v>
      </c>
      <c r="J61" s="164">
        <f>IF(ISBLANK(Výsledky!$I$3),"",Výsledky!I79)</f>
        <v>50</v>
      </c>
      <c r="K61" s="152">
        <f>IF(ISBLANK(Výsledky!$P$3),"",Výsledky!P79)</f>
        <v>60</v>
      </c>
      <c r="L61" s="152">
        <f>IF(ISBLANK(Výsledky!$W$3),"",Výsledky!W79)</f>
        <v>30</v>
      </c>
      <c r="M61" s="152">
        <f>IF(ISBLANK(Výsledky!$AD$3),"",Výsledky!AD79)</f>
        <v>60</v>
      </c>
      <c r="N61" s="152" t="str">
        <f>IF(ISBLANK(Výsledky!$AK$3),"",Výsledky!AK79)</f>
        <v>-</v>
      </c>
      <c r="O61" s="152" t="str">
        <f>IF(ISBLANK(Výsledky!$AR$3),"",Výsledky!AR79)</f>
        <v>-</v>
      </c>
      <c r="P61" s="152" t="str">
        <f>IF(ISBLANK(Výsledky!$AY$3),"",Výsledky!AY79)</f>
        <v>-</v>
      </c>
      <c r="Q61" s="152" t="str">
        <f>IF(ISBLANK(Výsledky!$BF$3),"",Výsledky!BF79)</f>
        <v>-</v>
      </c>
      <c r="R61" s="152">
        <f>IF(ISBLANK(Výsledky!$BM$3),"",Výsledky!BM79)</f>
        <v>50</v>
      </c>
      <c r="S61" s="152">
        <f>IF(ISBLANK(Výsledky!$BT$3),"",Výsledky!BT79)</f>
        <v>40</v>
      </c>
      <c r="T61" s="152">
        <f>IF(ISBLANK(Výsledky!$CA$3),"",Výsledky!CA79)</f>
        <v>50</v>
      </c>
      <c r="U61" s="152">
        <f>IF(ISBLANK(Výsledky!$CH$3),"",Výsledky!CH79)</f>
        <v>50</v>
      </c>
      <c r="V61" s="152" t="str">
        <f>IF(ISBLANK(Výsledky!$CO$3),"",Výsledky!CO79)</f>
        <v>-</v>
      </c>
      <c r="W61" s="152">
        <f>IF(ISBLANK(Výsledky!$CV$3),"",Výsledky!CV79)</f>
        <v>20</v>
      </c>
      <c r="X61" s="152">
        <f>IF(ISBLANK(Výsledky!$DC$3),"",Výsledky!DC79)</f>
        <v>0</v>
      </c>
      <c r="Y61" s="152">
        <f>IF(ISBLANK(Výsledky!$DJ$3),"",Výsledky!DJ79)</f>
        <v>20</v>
      </c>
      <c r="Z61" s="152">
        <f>IF(ISBLANK(Výsledky!$DQ$3),"",Výsledky!DQ79)</f>
        <v>0</v>
      </c>
      <c r="AA61" s="152">
        <f>IF(ISBLANK(Výsledky!$DX$3),"",Výsledky!DX79)</f>
        <v>60</v>
      </c>
      <c r="AB61" s="152">
        <f>IF(ISBLANK(Výsledky!$EE$3),"",Výsledky!EE79)</f>
        <v>60</v>
      </c>
      <c r="AC61" s="152" t="str">
        <f>IF(ISBLANK(Výsledky!$EL$3),"",Výsledky!EL79)</f>
        <v>-</v>
      </c>
      <c r="AD61" s="152">
        <f>IF(ISBLANK(Výsledky!$ES$3),"",Výsledky!ES79)</f>
        <v>60</v>
      </c>
      <c r="AE61" s="152" t="str">
        <f>IF(ISBLANK(Výsledky!$EZ$3),"",Výsledky!EZ79)</f>
        <v>-</v>
      </c>
      <c r="AF61" s="152">
        <f>IF(ISBLANK(Výsledky!$FG$3),"",Výsledky!FG79)</f>
        <v>40</v>
      </c>
      <c r="AG61" s="152" t="str">
        <f>IF(ISBLANK(Výsledky!$FN$3),"",Výsledky!FN79)</f>
        <v>-</v>
      </c>
      <c r="AH61" s="152" t="str">
        <f>IF(ISBLANK(Výsledky!$FU$3),"",Výsledky!FU79)</f>
        <v>-</v>
      </c>
      <c r="AI61" s="152">
        <f>IF(ISBLANK(Výsledky!$GB$3),"",Výsledky!GB79)</f>
        <v>10</v>
      </c>
      <c r="AJ61" s="152" t="str">
        <f>IF(ISBLANK(Výsledky!$GI$3),"",Výsledky!GI79)</f>
        <v>-</v>
      </c>
      <c r="AK61" s="152" t="str">
        <f>IF(ISBLANK(Výsledky!$GP$3),"",Výsledky!GP79)</f>
        <v/>
      </c>
      <c r="AL61" s="152">
        <v>0</v>
      </c>
      <c r="AM61" s="152" t="str">
        <f>IF(ISBLANK(Výsledky!$HD$3),"",Výsledky!HD79)</f>
        <v>-</v>
      </c>
      <c r="AN61" s="152" t="str">
        <f>IF(ISBLANK(Výsledky!$HK$3),"",Výsledky!HK79)</f>
        <v>-</v>
      </c>
      <c r="AO61" s="152" t="str">
        <f>IF(ISBLANK(Výsledky!$HR$3),"",Výsledky!HR79)</f>
        <v>-</v>
      </c>
      <c r="AP61" s="152" t="str">
        <f>IF(ISBLANK(Výsledky!$HY$3),"",Výsledky!HY79)</f>
        <v>-</v>
      </c>
      <c r="AQ61" s="152" t="str">
        <f>IF(ISBLANK(Výsledky!$IF$3),"",Výsledky!IF79)</f>
        <v/>
      </c>
      <c r="AR61" s="152" t="str">
        <f>IF(ISBLANK(Výsledky!$IM$3),"",Výsledky!IM79)</f>
        <v/>
      </c>
      <c r="AS61" s="152" t="str">
        <f>IF(ISBLANK(Výsledky!$IT$3),"",Výsledky!IT79)</f>
        <v/>
      </c>
      <c r="AT61" s="152" t="str">
        <f>IF(ISBLANK(Výsledky!$JA$3),"",Výsledky!JA79)</f>
        <v/>
      </c>
      <c r="AU61" s="152" t="str">
        <f>IF(ISBLANK(Výsledky!$JH$3),"",Výsledky!JH79)</f>
        <v/>
      </c>
      <c r="AV61" s="152" t="str">
        <f>IF(ISBLANK(Výsledky!$JO$3),"",Výsledky!JO79)</f>
        <v/>
      </c>
      <c r="AW61" s="152" t="str">
        <f>IF(ISBLANK(Výsledky!$JV$3),"",Výsledky!JV79)</f>
        <v/>
      </c>
      <c r="AX61" s="152" t="str">
        <f>IF(ISBLANK(Výsledky!$KC$3),"",Výsledky!KC79)</f>
        <v/>
      </c>
      <c r="AY61" s="152" t="str">
        <f>IF(ISBLANK(Výsledky!$KJ$3),"",Výsledky!KJ79)</f>
        <v/>
      </c>
      <c r="AZ61" s="152" t="str">
        <f>IF(ISBLANK(Výsledky!$KQ$3),"",Výsledky!KQ79)</f>
        <v/>
      </c>
      <c r="BA61" s="152" t="str">
        <f>IF(ISBLANK(Výsledky!$KX$3),"",Výsledky!KX79)</f>
        <v/>
      </c>
      <c r="BB61" s="152" t="str">
        <f>IF(ISBLANK(Výsledky!$LE$3),"",Výsledky!LE79)</f>
        <v/>
      </c>
      <c r="BC61" s="152" t="str">
        <f>IF(ISBLANK(Výsledky!$LL$3),"",Výsledky!LL79)</f>
        <v/>
      </c>
      <c r="BD61" s="152" t="str">
        <f>IF(ISBLANK(Výsledky!$LS$3),"",Výsledky!LS79)</f>
        <v/>
      </c>
      <c r="BE61" s="152" t="str">
        <f>IF(ISBLANK(Výsledky!$LZ$3),"",Výsledky!LZ79)</f>
        <v/>
      </c>
      <c r="BF61" s="152" t="str">
        <f>IF(ISBLANK(Výsledky!$MG$3),"",Výsledky!MG79)</f>
        <v/>
      </c>
      <c r="BG61" s="152" t="str">
        <f>IF(ISBLANK(Výsledky!$MN$3),"",Výsledky!MN79)</f>
        <v/>
      </c>
      <c r="BH61" s="152" t="str">
        <f>IF(ISBLANK(Výsledky!$MU$3),"",Výsledky!MU79)</f>
        <v/>
      </c>
      <c r="BI61" s="152" t="str">
        <f>IF(ISBLANK(Výsledky!$NB$3),"",Výsledky!NB79)</f>
        <v/>
      </c>
      <c r="BJ61" s="152" t="str">
        <f>IF(ISBLANK(Výsledky!$NI$3),"",Výsledky!NI79)</f>
        <v/>
      </c>
      <c r="BK61" s="152" t="str">
        <f>IF(ISBLANK(Výsledky!$NP$3),"",Výsledky!NP79)</f>
        <v/>
      </c>
      <c r="BL61" s="152" t="str">
        <f>IF(ISBLANK(Výsledky!$NW$3),"",Výsledky!NW79)</f>
        <v/>
      </c>
      <c r="BM61" s="152" t="str">
        <f>IF(ISBLANK(Výsledky!$OD$3),"",Výsledky!OD79)</f>
        <v/>
      </c>
      <c r="BN61" s="152" t="str">
        <f>IF(ISBLANK(Výsledky!$OK$3),"",Výsledky!OK79)</f>
        <v/>
      </c>
      <c r="BO61" s="152" t="str">
        <f>IF(ISBLANK(Výsledky!$OR$3),"",Výsledky!OR79)</f>
        <v/>
      </c>
      <c r="BP61" s="152" t="str">
        <f>IF(ISBLANK(Výsledky!$OY$3),"",Výsledky!OY79)</f>
        <v/>
      </c>
      <c r="BQ61" s="152" t="str">
        <f>IF(ISBLANK(Výsledky!$PF$3),"",Výsledky!PF79)</f>
        <v/>
      </c>
      <c r="BR61" s="152" t="str">
        <f>IF(ISBLANK(Výsledky!$PM$3),"",Výsledky!PM79)</f>
        <v/>
      </c>
      <c r="BS61" s="152" t="str">
        <f>IF(ISBLANK(Výsledky!$PT$3),"",Výsledky!PT79)</f>
        <v/>
      </c>
      <c r="BT61" s="153" t="str">
        <f>IF(ISBLANK(Výsledky!$QA$3),"",Výsledky!QA79)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9">
        <f>SUM(F62:I62)</f>
        <v>640</v>
      </c>
      <c r="F62" s="306">
        <f>IF(ISBLANK(Výsledky!$I$3),"-",SUM(J62:M62,O62,Q62,S62:T62,V62,X62,Z62:AA62,AC62:AE62,AG62:AI62,AK62:AM62,AP62:AR62,AT62:AU62,AW62:AX62,BA62,BC62:BD62,BF62,BH62,BJ62,BL62,BN62,BP62,BR62:BS62))</f>
        <v>440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 t="str">
        <f>IF(ISBLANK(Výsledky!$GP$3),"",Výsledky!GP80)</f>
        <v/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 t="str">
        <f>IF(ISBLANK(Výsledky!$IF$3),"",Výsledky!IF80)</f>
        <v/>
      </c>
      <c r="AR62" s="152" t="str">
        <f>IF(ISBLANK(Výsledky!$IM$3),"",Výsledky!IM80)</f>
        <v/>
      </c>
      <c r="AS62" s="152" t="str">
        <f>IF(ISBLANK(Výsledky!$IT$3),"",Výsledky!IT80)</f>
        <v/>
      </c>
      <c r="AT62" s="152" t="str">
        <f>IF(ISBLANK(Výsledky!$JA$3),"",Výsledky!JA80)</f>
        <v/>
      </c>
      <c r="AU62" s="152" t="str">
        <f>IF(ISBLANK(Výsledky!$JH$3),"",Výsledky!JH80)</f>
        <v/>
      </c>
      <c r="AV62" s="152" t="str">
        <f>IF(ISBLANK(Výsledky!$JO$3),"",Výsledky!JO80)</f>
        <v/>
      </c>
      <c r="AW62" s="152" t="str">
        <f>IF(ISBLANK(Výsledky!$JV$3),"",Výsledky!JV80)</f>
        <v/>
      </c>
      <c r="AX62" s="152" t="str">
        <f>IF(ISBLANK(Výsledky!$KC$3),"",Výsledky!KC80)</f>
        <v/>
      </c>
      <c r="AY62" s="152" t="str">
        <f>IF(ISBLANK(Výsledky!$KJ$3),"",Výsledky!KJ80)</f>
        <v/>
      </c>
      <c r="AZ62" s="152" t="str">
        <f>IF(ISBLANK(Výsledky!$KQ$3),"",Výsledky!KQ80)</f>
        <v/>
      </c>
      <c r="BA62" s="152" t="str">
        <f>IF(ISBLANK(Výsledky!$KX$3),"",Výsledky!KX80)</f>
        <v/>
      </c>
      <c r="BB62" s="152" t="str">
        <f>IF(ISBLANK(Výsledky!$LE$3),"",Výsledky!LE80)</f>
        <v/>
      </c>
      <c r="BC62" s="152" t="str">
        <f>IF(ISBLANK(Výsledky!$LL$3),"",Výsledky!LL80)</f>
        <v/>
      </c>
      <c r="BD62" s="152" t="str">
        <f>IF(ISBLANK(Výsledky!$LS$3),"",Výsledky!LS80)</f>
        <v/>
      </c>
      <c r="BE62" s="152" t="str">
        <f>IF(ISBLANK(Výsledky!$LZ$3),"",Výsledky!LZ80)</f>
        <v/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Tipy!A103</f>
        <v>101</v>
      </c>
      <c r="D63" s="179" t="str">
        <f>Tipy!B103</f>
        <v>Yankojan</v>
      </c>
      <c r="E63" s="309">
        <f>SUM(F63:I63)</f>
        <v>590</v>
      </c>
      <c r="F63" s="306">
        <f>IF(ISBLANK(Výsledky!$I$3),"-",SUM(J63:M63,O63,Q63,S63:T63,V63,X63,Z63:AA63,AC63:AE63,AG63:AI63,AK63:AM63,AP63:AR63,AT63:AU63,AW63:AX63,BA63,BC63:BD63,BF63,BH63,BJ63,BL63,BN63,BP63,BR63:BS63))</f>
        <v>430</v>
      </c>
      <c r="G63" s="151">
        <f>IF(ISBLANK(Výsledky!$AK$3),"-",SUM(N63,R63,U63,Y63,AB63,AF63,AV63,BB63,BG63,BI63,BM63,BO63,BT63))</f>
        <v>70</v>
      </c>
      <c r="H63" s="151">
        <f>IF(ISBLANK(Výsledky!$AY$3),"-",SUM(P63,W63,AJ63,AO63,AQ63,AY63))</f>
        <v>60</v>
      </c>
      <c r="I63" s="167">
        <f>IF(ISBLANK(Výsledky!$HK$3),"-",SUM(AN63,AS63,AZ63,BE63,BK63,BQ63))</f>
        <v>30</v>
      </c>
      <c r="J63" s="164" t="str">
        <f>IF(ISBLANK(Výsledky!$I$3),"",Výsledky!I109)</f>
        <v>-</v>
      </c>
      <c r="K63" s="152" t="str">
        <f>IF(ISBLANK(Výsledky!$P$3),"",Výsledky!P109)</f>
        <v>-</v>
      </c>
      <c r="L63" s="152">
        <f>IF(ISBLANK(Výsledky!$W$3),"",Výsledky!W109)</f>
        <v>0</v>
      </c>
      <c r="M63" s="152" t="str">
        <f>IF(ISBLANK(Výsledky!$AD$3),"",Výsledky!AD109)</f>
        <v>-</v>
      </c>
      <c r="N63" s="152" t="str">
        <f>IF(ISBLANK(Výsledky!$AK$3),"",Výsledky!AK109)</f>
        <v>-</v>
      </c>
      <c r="O63" s="152">
        <f>IF(ISBLANK(Výsledky!$AR$3),"",Výsledky!AR109)</f>
        <v>30</v>
      </c>
      <c r="P63" s="152" t="str">
        <f>IF(ISBLANK(Výsledky!$AY$3),"",Výsledky!AY109)</f>
        <v>-</v>
      </c>
      <c r="Q63" s="152" t="str">
        <f>IF(ISBLANK(Výsledky!$BF$3),"",Výsledky!BF109)</f>
        <v>-</v>
      </c>
      <c r="R63" s="152" t="str">
        <f>IF(ISBLANK(Výsledky!$BM$3),"",Výsledky!BM109)</f>
        <v>-</v>
      </c>
      <c r="S63" s="152">
        <f>IF(ISBLANK(Výsledky!$BT$3),"",Výsledky!BT109)</f>
        <v>40</v>
      </c>
      <c r="T63" s="152">
        <f>IF(ISBLANK(Výsledky!$CA$3),"",Výsledky!CA109)</f>
        <v>50</v>
      </c>
      <c r="U63" s="152">
        <f>IF(ISBLANK(Výsledky!$CH$3),"",Výsledky!CH109)</f>
        <v>0</v>
      </c>
      <c r="V63" s="152" t="str">
        <f>IF(ISBLANK(Výsledky!$CO$3),"",Výsledky!CO109)</f>
        <v>-</v>
      </c>
      <c r="W63" s="152">
        <f>IF(ISBLANK(Výsledky!$CV$3),"",Výsledky!CV109)</f>
        <v>60</v>
      </c>
      <c r="X63" s="152">
        <f>IF(ISBLANK(Výsledky!$DC$3),"",Výsledky!DC109)</f>
        <v>0</v>
      </c>
      <c r="Y63" s="152">
        <f>IF(ISBLANK(Výsledky!$DJ$3),"",Výsledky!DJ109)</f>
        <v>30</v>
      </c>
      <c r="Z63" s="152">
        <f>IF(ISBLANK(Výsledky!$DQ$3),"",Výsledky!DQ109)</f>
        <v>10</v>
      </c>
      <c r="AA63" s="152">
        <f>IF(ISBLANK(Výsledky!$DX$3),"",Výsledky!DX109)</f>
        <v>60</v>
      </c>
      <c r="AB63" s="152">
        <f>IF(ISBLANK(Výsledky!$EE$3),"",Výsledky!EE109)</f>
        <v>30</v>
      </c>
      <c r="AC63" s="152">
        <f>IF(ISBLANK(Výsledky!$EL$3),"",Výsledky!EL109)</f>
        <v>30</v>
      </c>
      <c r="AD63" s="152">
        <f>IF(ISBLANK(Výsledky!$ES$3),"",Výsledky!ES109)</f>
        <v>60</v>
      </c>
      <c r="AE63" s="152" t="str">
        <f>IF(ISBLANK(Výsledky!$EZ$3),"",Výsledky!EZ109)</f>
        <v>-</v>
      </c>
      <c r="AF63" s="152">
        <f>IF(ISBLANK(Výsledky!$FG$3),"",Výsledky!FG109)</f>
        <v>10</v>
      </c>
      <c r="AG63" s="152">
        <f>IF(ISBLANK(Výsledky!$FN$3),"",Výsledky!FN109)</f>
        <v>60</v>
      </c>
      <c r="AH63" s="152" t="str">
        <f>IF(ISBLANK(Výsledky!$FU$3),"",Výsledky!FU109)</f>
        <v>-</v>
      </c>
      <c r="AI63" s="152" t="str">
        <f>IF(ISBLANK(Výsledky!$GB$3),"",Výsledky!GB109)</f>
        <v>-</v>
      </c>
      <c r="AJ63" s="152" t="str">
        <f>IF(ISBLANK(Výsledky!$GI$3),"",Výsledky!GI109)</f>
        <v>-</v>
      </c>
      <c r="AK63" s="152" t="str">
        <f>IF(ISBLANK(Výsledky!$GP$3),"",Výsledky!GP109)</f>
        <v/>
      </c>
      <c r="AL63" s="152">
        <v>0</v>
      </c>
      <c r="AM63" s="152">
        <f>IF(ISBLANK(Výsledky!$HD$3),"",Výsledky!HD109)</f>
        <v>60</v>
      </c>
      <c r="AN63" s="152">
        <f>IF(ISBLANK(Výsledky!$HK$3),"",Výsledky!HK109)</f>
        <v>30</v>
      </c>
      <c r="AO63" s="152">
        <f>IF(ISBLANK(Výsledky!$HR$3),"",Výsledky!HR109)</f>
        <v>0</v>
      </c>
      <c r="AP63" s="152">
        <f>IF(ISBLANK(Výsledky!$HY$3),"",Výsledky!HY109)</f>
        <v>30</v>
      </c>
      <c r="AQ63" s="152" t="str">
        <f>IF(ISBLANK(Výsledky!$IF$3),"",Výsledky!IF109)</f>
        <v/>
      </c>
      <c r="AR63" s="152" t="str">
        <f>IF(ISBLANK(Výsledky!$IM$3),"",Výsledky!IM109)</f>
        <v/>
      </c>
      <c r="AS63" s="152" t="str">
        <f>IF(ISBLANK(Výsledky!$IT$3),"",Výsledky!IT109)</f>
        <v/>
      </c>
      <c r="AT63" s="152" t="str">
        <f>IF(ISBLANK(Výsledky!$JA$3),"",Výsledky!JA109)</f>
        <v/>
      </c>
      <c r="AU63" s="152" t="str">
        <f>IF(ISBLANK(Výsledky!$JH$3),"",Výsledky!JH109)</f>
        <v/>
      </c>
      <c r="AV63" s="152" t="str">
        <f>IF(ISBLANK(Výsledky!$JO$3),"",Výsledky!JO109)</f>
        <v/>
      </c>
      <c r="AW63" s="152" t="str">
        <f>IF(ISBLANK(Výsledky!$JV$3),"",Výsledky!JV109)</f>
        <v/>
      </c>
      <c r="AX63" s="152" t="str">
        <f>IF(ISBLANK(Výsledky!$KC$3),"",Výsledky!KC109)</f>
        <v/>
      </c>
      <c r="AY63" s="152" t="str">
        <f>IF(ISBLANK(Výsledky!$KJ$3),"",Výsledky!KJ109)</f>
        <v/>
      </c>
      <c r="AZ63" s="152" t="str">
        <f>IF(ISBLANK(Výsledky!$KQ$3),"",Výsledky!KQ109)</f>
        <v/>
      </c>
      <c r="BA63" s="152" t="str">
        <f>IF(ISBLANK(Výsledky!$KX$3),"",Výsledky!KX109)</f>
        <v/>
      </c>
      <c r="BB63" s="152" t="str">
        <f>IF(ISBLANK(Výsledky!$LE$3),"",Výsledky!LE109)</f>
        <v/>
      </c>
      <c r="BC63" s="152" t="str">
        <f>IF(ISBLANK(Výsledky!$LL$3),"",Výsledky!LL109)</f>
        <v/>
      </c>
      <c r="BD63" s="152" t="str">
        <f>IF(ISBLANK(Výsledky!$LS$3),"",Výsledky!LS109)</f>
        <v/>
      </c>
      <c r="BE63" s="152" t="str">
        <f>IF(ISBLANK(Výsledky!$LZ$3),"",Výsledky!LZ109)</f>
        <v/>
      </c>
      <c r="BF63" s="152" t="str">
        <f>IF(ISBLANK(Výsledky!$MG$3),"",Výsledky!MG109)</f>
        <v/>
      </c>
      <c r="BG63" s="152" t="str">
        <f>IF(ISBLANK(Výsledky!$MN$3),"",Výsledky!MN109)</f>
        <v/>
      </c>
      <c r="BH63" s="152" t="str">
        <f>IF(ISBLANK(Výsledky!$MU$3),"",Výsledky!MU109)</f>
        <v/>
      </c>
      <c r="BI63" s="152" t="str">
        <f>IF(ISBLANK(Výsledky!$NB$3),"",Výsledky!NB109)</f>
        <v/>
      </c>
      <c r="BJ63" s="152" t="str">
        <f>IF(ISBLANK(Výsledky!$NI$3),"",Výsledky!NI109)</f>
        <v/>
      </c>
      <c r="BK63" s="152" t="str">
        <f>IF(ISBLANK(Výsledky!$NP$3),"",Výsledky!NP109)</f>
        <v/>
      </c>
      <c r="BL63" s="152" t="str">
        <f>IF(ISBLANK(Výsledky!$NW$3),"",Výsledky!NW109)</f>
        <v/>
      </c>
      <c r="BM63" s="152" t="str">
        <f>IF(ISBLANK(Výsledky!$OD$3),"",Výsledky!OD109)</f>
        <v/>
      </c>
      <c r="BN63" s="152" t="str">
        <f>IF(ISBLANK(Výsledky!$OK$3),"",Výsledky!OK109)</f>
        <v/>
      </c>
      <c r="BO63" s="152" t="str">
        <f>IF(ISBLANK(Výsledky!$OR$3),"",Výsledky!OR109)</f>
        <v/>
      </c>
      <c r="BP63" s="152" t="str">
        <f>IF(ISBLANK(Výsledky!$OY$3),"",Výsledky!OY109)</f>
        <v/>
      </c>
      <c r="BQ63" s="152" t="str">
        <f>IF(ISBLANK(Výsledky!$PF$3),"",Výsledky!PF109)</f>
        <v/>
      </c>
      <c r="BR63" s="152" t="str">
        <f>IF(ISBLANK(Výsledky!$PM$3),"",Výsledky!PM109)</f>
        <v/>
      </c>
      <c r="BS63" s="152" t="str">
        <f>IF(ISBLANK(Výsledky!$PT$3),"",Výsledky!PT109)</f>
        <v/>
      </c>
      <c r="BT63" s="153" t="str">
        <f>IF(ISBLANK(Výsledky!$QA$3),"",Výsledky!QA109)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Tipy!A51</f>
        <v>98</v>
      </c>
      <c r="D64" s="179" t="str">
        <f>Tipy!B51</f>
        <v>MajkLFC</v>
      </c>
      <c r="E64" s="309">
        <f>SUM(F64:I64)</f>
        <v>540</v>
      </c>
      <c r="F64" s="306">
        <f>IF(ISBLANK(Výsledky!$I$3),"-",SUM(J64:M64,O64,Q64,S64:T64,V64,X64,Z64:AA64,AC64:AE64,AG64:AI64,AK64:AM64,AP64:AR64,AT64:AU64,AW64:AX64,BA64,BC64:BD64,BF64,BH64,BJ64,BL64,BN64,BP64,BR64:BS64))</f>
        <v>380</v>
      </c>
      <c r="G64" s="151">
        <f>IF(ISBLANK(Výsledky!$AK$3),"-",SUM(N64,R64,U64,Y64,AB64,AF64,AV64,BB64,BG64,BI64,BM64,BO64,BT64))</f>
        <v>100</v>
      </c>
      <c r="H64" s="151">
        <f>IF(ISBLANK(Výsledky!$AY$3),"-",SUM(P64,W64,AJ64,AO64,AQ64,AY64))</f>
        <v>40</v>
      </c>
      <c r="I64" s="167">
        <f>IF(ISBLANK(Výsledky!$HK$3),"-",SUM(AN64,AS64,AZ64,BE64,BK64,BQ64))</f>
        <v>20</v>
      </c>
      <c r="J64" s="164" t="str">
        <f>IF(ISBLANK(Výsledky!$I$3),"",Výsledky!I57)</f>
        <v>-</v>
      </c>
      <c r="K64" s="152">
        <f>IF(ISBLANK(Výsledky!$P$3),"",Výsledky!P57)</f>
        <v>20</v>
      </c>
      <c r="L64" s="152">
        <f>IF(ISBLANK(Výsledky!$W$3),"",Výsledky!W57)</f>
        <v>40</v>
      </c>
      <c r="M64" s="152">
        <f>IF(ISBLANK(Výsledky!$AD$3),"",Výsledky!AD57)</f>
        <v>50</v>
      </c>
      <c r="N64" s="152" t="str">
        <f>IF(ISBLANK(Výsledky!$AK$3),"",Výsledky!AK57)</f>
        <v>-</v>
      </c>
      <c r="O64" s="152" t="str">
        <f>IF(ISBLANK(Výsledky!$AR$3),"",Výsledky!AR57)</f>
        <v>-</v>
      </c>
      <c r="P64" s="152">
        <f>IF(ISBLANK(Výsledky!$AY$3),"",Výsledky!AY57)</f>
        <v>30</v>
      </c>
      <c r="Q64" s="152">
        <f>IF(ISBLANK(Výsledky!$BF$3),"",Výsledky!BF57)</f>
        <v>0</v>
      </c>
      <c r="R64" s="152">
        <f>IF(ISBLANK(Výsledky!$BM$3),"",Výsledky!BM57)</f>
        <v>50</v>
      </c>
      <c r="S64" s="152">
        <f>IF(ISBLANK(Výsledky!$BT$3),"",Výsledky!BT57)</f>
        <v>50</v>
      </c>
      <c r="T64" s="152">
        <f>IF(ISBLANK(Výsledky!$CA$3),"",Výsledky!CA57)</f>
        <v>30</v>
      </c>
      <c r="U64" s="152">
        <f>IF(ISBLANK(Výsledky!$CH$3),"",Výsledky!CH57)</f>
        <v>0</v>
      </c>
      <c r="V64" s="152">
        <f>IF(ISBLANK(Výsledky!$CO$3),"",Výsledky!CO57)</f>
        <v>0</v>
      </c>
      <c r="W64" s="152" t="str">
        <f>IF(ISBLANK(Výsledky!$CV$3),"",Výsledky!CV57)</f>
        <v>-</v>
      </c>
      <c r="X64" s="152">
        <f>IF(ISBLANK(Výsledky!$DC$3),"",Výsledky!DC57)</f>
        <v>30</v>
      </c>
      <c r="Y64" s="152">
        <f>IF(ISBLANK(Výsledky!$DJ$3),"",Výsledky!DJ57)</f>
        <v>40</v>
      </c>
      <c r="Z64" s="152">
        <f>IF(ISBLANK(Výsledky!$DQ$3),"",Výsledky!DQ57)</f>
        <v>0</v>
      </c>
      <c r="AA64" s="152">
        <f>IF(ISBLANK(Výsledky!$DX$3),"",Výsledky!DX57)</f>
        <v>50</v>
      </c>
      <c r="AB64" s="152">
        <f>IF(ISBLANK(Výsledky!$EE$3),"",Výsledky!EE57)</f>
        <v>0</v>
      </c>
      <c r="AC64" s="152" t="str">
        <f>IF(ISBLANK(Výsledky!$EL$3),"",Výsledky!EL57)</f>
        <v>-</v>
      </c>
      <c r="AD64" s="152" t="str">
        <f>IF(ISBLANK(Výsledky!$ES$3),"",Výsledky!ES57)</f>
        <v>-</v>
      </c>
      <c r="AE64" s="152">
        <f>IF(ISBLANK(Výsledky!$EZ$3),"",Výsledky!EZ57)</f>
        <v>30</v>
      </c>
      <c r="AF64" s="152">
        <f>IF(ISBLANK(Výsledky!$FG$3),"",Výsledky!FG57)</f>
        <v>10</v>
      </c>
      <c r="AG64" s="152" t="str">
        <f>IF(ISBLANK(Výsledky!$FN$3),"",Výsledky!FN57)</f>
        <v>-</v>
      </c>
      <c r="AH64" s="152" t="str">
        <f>IF(ISBLANK(Výsledky!$FU$3),"",Výsledky!FU57)</f>
        <v>-</v>
      </c>
      <c r="AI64" s="152" t="str">
        <f>IF(ISBLANK(Výsledky!$GB$3),"",Výsledky!GB57)</f>
        <v>-</v>
      </c>
      <c r="AJ64" s="152">
        <f>IF(ISBLANK(Výsledky!$GI$3),"",Výsledky!GI57)</f>
        <v>10</v>
      </c>
      <c r="AK64" s="152" t="str">
        <f>IF(ISBLANK(Výsledky!$GP$3),"",Výsledky!GP57)</f>
        <v/>
      </c>
      <c r="AL64" s="200">
        <v>0</v>
      </c>
      <c r="AM64" s="152">
        <f>IF(ISBLANK(Výsledky!$HD$3),"",Výsledky!HD57)</f>
        <v>40</v>
      </c>
      <c r="AN64" s="152">
        <f>IF(ISBLANK(Výsledky!$HK$3),"",Výsledky!HK57)</f>
        <v>20</v>
      </c>
      <c r="AO64" s="152">
        <f>IF(ISBLANK(Výsledky!$HR$3),"",Výsledky!HR57)</f>
        <v>0</v>
      </c>
      <c r="AP64" s="152">
        <f>IF(ISBLANK(Výsledky!$HY$3),"",Výsledky!HY57)</f>
        <v>40</v>
      </c>
      <c r="AQ64" s="152" t="str">
        <f>IF(ISBLANK(Výsledky!$IF$3),"",Výsledky!IF57)</f>
        <v/>
      </c>
      <c r="AR64" s="152" t="str">
        <f>IF(ISBLANK(Výsledky!$IM$3),"",Výsledky!IM57)</f>
        <v/>
      </c>
      <c r="AS64" s="152" t="str">
        <f>IF(ISBLANK(Výsledky!$IT$3),"",Výsledky!IT57)</f>
        <v/>
      </c>
      <c r="AT64" s="152" t="str">
        <f>IF(ISBLANK(Výsledky!$JA$3),"",Výsledky!JA57)</f>
        <v/>
      </c>
      <c r="AU64" s="152" t="str">
        <f>IF(ISBLANK(Výsledky!$JH$3),"",Výsledky!JH57)</f>
        <v/>
      </c>
      <c r="AV64" s="152" t="str">
        <f>IF(ISBLANK(Výsledky!$JO$3),"",Výsledky!JO57)</f>
        <v/>
      </c>
      <c r="AW64" s="152" t="str">
        <f>IF(ISBLANK(Výsledky!$JV$3),"",Výsledky!JV57)</f>
        <v/>
      </c>
      <c r="AX64" s="152" t="str">
        <f>IF(ISBLANK(Výsledky!$KC$3),"",Výsledky!KC57)</f>
        <v/>
      </c>
      <c r="AY64" s="152" t="str">
        <f>IF(ISBLANK(Výsledky!$KJ$3),"",Výsledky!KJ57)</f>
        <v/>
      </c>
      <c r="AZ64" s="152" t="str">
        <f>IF(ISBLANK(Výsledky!$KQ$3),"",Výsledky!KQ57)</f>
        <v/>
      </c>
      <c r="BA64" s="152" t="str">
        <f>IF(ISBLANK(Výsledky!$KX$3),"",Výsledky!KX57)</f>
        <v/>
      </c>
      <c r="BB64" s="152" t="str">
        <f>IF(ISBLANK(Výsledky!$LE$3),"",Výsledky!LE57)</f>
        <v/>
      </c>
      <c r="BC64" s="152" t="str">
        <f>IF(ISBLANK(Výsledky!$LL$3),"",Výsledky!LL57)</f>
        <v/>
      </c>
      <c r="BD64" s="152" t="str">
        <f>IF(ISBLANK(Výsledky!$LS$3),"",Výsledky!LS57)</f>
        <v/>
      </c>
      <c r="BE64" s="152" t="str">
        <f>IF(ISBLANK(Výsledky!$LZ$3),"",Výsledky!LZ57)</f>
        <v/>
      </c>
      <c r="BF64" s="152" t="str">
        <f>IF(ISBLANK(Výsledky!$MG$3),"",Výsledky!MG57)</f>
        <v/>
      </c>
      <c r="BG64" s="152" t="str">
        <f>IF(ISBLANK(Výsledky!$MN$3),"",Výsledky!MN57)</f>
        <v/>
      </c>
      <c r="BH64" s="152" t="str">
        <f>IF(ISBLANK(Výsledky!$MU$3),"",Výsledky!MU57)</f>
        <v/>
      </c>
      <c r="BI64" s="152" t="str">
        <f>IF(ISBLANK(Výsledky!$NB$3),"",Výsledky!NB57)</f>
        <v/>
      </c>
      <c r="BJ64" s="152" t="str">
        <f>IF(ISBLANK(Výsledky!$NI$3),"",Výsledky!NI57)</f>
        <v/>
      </c>
      <c r="BK64" s="152" t="str">
        <f>IF(ISBLANK(Výsledky!$NP$3),"",Výsledky!NP57)</f>
        <v/>
      </c>
      <c r="BL64" s="152" t="str">
        <f>IF(ISBLANK(Výsledky!$NW$3),"",Výsledky!NW57)</f>
        <v/>
      </c>
      <c r="BM64" s="152" t="str">
        <f>IF(ISBLANK(Výsledky!$OD$3),"",Výsledky!OD57)</f>
        <v/>
      </c>
      <c r="BN64" s="152" t="str">
        <f>IF(ISBLANK(Výsledky!$OK$3),"",Výsledky!OK57)</f>
        <v/>
      </c>
      <c r="BO64" s="152" t="str">
        <f>IF(ISBLANK(Výsledky!$OR$3),"",Výsledky!OR57)</f>
        <v/>
      </c>
      <c r="BP64" s="152" t="str">
        <f>IF(ISBLANK(Výsledky!$OY$3),"",Výsledky!OY57)</f>
        <v/>
      </c>
      <c r="BQ64" s="152" t="str">
        <f>IF(ISBLANK(Výsledky!$PF$3),"",Výsledky!PF57)</f>
        <v/>
      </c>
      <c r="BR64" s="152" t="str">
        <f>IF(ISBLANK(Výsledky!$PM$3),"",Výsledky!PM57)</f>
        <v/>
      </c>
      <c r="BS64" s="152" t="str">
        <f>IF(ISBLANK(Výsledky!$PT$3),"",Výsledky!PT57)</f>
        <v/>
      </c>
      <c r="BT64" s="153" t="str">
        <f>IF(ISBLANK(Výsledky!$QA$3),"",Výsledky!QA57)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Tipy!A76</f>
        <v>24</v>
      </c>
      <c r="D65" s="179" t="str">
        <f>Tipy!B76</f>
        <v>PetkoLFC</v>
      </c>
      <c r="E65" s="309">
        <f>SUM(F65:I65)</f>
        <v>520</v>
      </c>
      <c r="F65" s="306">
        <f>IF(ISBLANK(Výsledky!$I$3),"-",SUM(J65:M65,O65,Q65,S65:T65,V65,X65,Z65:AA65,AC65:AE65,AG65:AI65,AK65:AM65,AP65:AR65,AT65:AU65,AW65:AX65,BA65,BC65:BD65,BF65,BH65,BJ65,BL65,BN65,BP65,BR65:BS65))</f>
        <v>330</v>
      </c>
      <c r="G65" s="151">
        <f>IF(ISBLANK(Výsledky!$AK$3),"-",SUM(N65,R65,U65,Y65,AB65,AF65,AV65,BB65,BG65,BI65,BM65,BO65,BT65))</f>
        <v>130</v>
      </c>
      <c r="H65" s="151">
        <f>IF(ISBLANK(Výsledky!$AY$3),"-",SUM(P65,W65,AJ65,AO65,AQ65,AY65))</f>
        <v>60</v>
      </c>
      <c r="I65" s="167">
        <f>IF(ISBLANK(Výsledky!$HK$3),"-",SUM(AN65,AS65,AZ65,BE65,BK65,BQ65))</f>
        <v>0</v>
      </c>
      <c r="J65" s="164">
        <f>IF(ISBLANK(Výsledky!$I$3),"",Výsledky!I82)</f>
        <v>20</v>
      </c>
      <c r="K65" s="152">
        <f>IF(ISBLANK(Výsledky!$P$3),"",Výsledky!P82)</f>
        <v>60</v>
      </c>
      <c r="L65" s="152">
        <f>IF(ISBLANK(Výsledky!$W$3),"",Výsledky!W82)</f>
        <v>80</v>
      </c>
      <c r="M65" s="152" t="str">
        <f>IF(ISBLANK(Výsledky!$AD$3),"",Výsledky!AD82)</f>
        <v>-</v>
      </c>
      <c r="N65" s="152" t="str">
        <f>IF(ISBLANK(Výsledky!$AK$3),"",Výsledky!AK82)</f>
        <v>-</v>
      </c>
      <c r="O65" s="152" t="str">
        <f>IF(ISBLANK(Výsledky!$AR$3),"",Výsledky!AR82)</f>
        <v>-</v>
      </c>
      <c r="P65" s="152">
        <f>IF(ISBLANK(Výsledky!$AY$3),"",Výsledky!AY82)</f>
        <v>60</v>
      </c>
      <c r="Q65" s="152">
        <f>IF(ISBLANK(Výsledky!$BF$3),"",Výsledky!BF82)</f>
        <v>30</v>
      </c>
      <c r="R65" s="152">
        <f>IF(ISBLANK(Výsledky!$BM$3),"",Výsledky!BM82)</f>
        <v>50</v>
      </c>
      <c r="S65" s="152">
        <f>IF(ISBLANK(Výsledky!$BT$3),"",Výsledky!BT82)</f>
        <v>30</v>
      </c>
      <c r="T65" s="152" t="str">
        <f>IF(ISBLANK(Výsledky!$CA$3),"",Výsledky!CA82)</f>
        <v>-</v>
      </c>
      <c r="U65" s="152">
        <f>IF(ISBLANK(Výsledky!$CH$3),"",Výsledky!CH82)</f>
        <v>50</v>
      </c>
      <c r="V65" s="152" t="str">
        <f>IF(ISBLANK(Výsledky!$CO$3),"",Výsledky!CO82)</f>
        <v>-</v>
      </c>
      <c r="W65" s="152" t="str">
        <f>IF(ISBLANK(Výsledky!$CV$3),"",Výsledky!CV82)</f>
        <v>-</v>
      </c>
      <c r="X65" s="152" t="str">
        <f>IF(ISBLANK(Výsledky!$DC$3),"",Výsledky!DC82)</f>
        <v>-</v>
      </c>
      <c r="Y65" s="152" t="str">
        <f>IF(ISBLANK(Výsledky!$DJ$3),"",Výsledky!DJ82)</f>
        <v>-</v>
      </c>
      <c r="Z65" s="152">
        <f>IF(ISBLANK(Výsledky!$DQ$3),"",Výsledky!DQ82)</f>
        <v>10</v>
      </c>
      <c r="AA65" s="152" t="str">
        <f>IF(ISBLANK(Výsledky!$DX$3),"",Výsledky!DX82)</f>
        <v>-</v>
      </c>
      <c r="AB65" s="152">
        <f>IF(ISBLANK(Výsledky!$EE$3),"",Výsledky!EE82)</f>
        <v>30</v>
      </c>
      <c r="AC65" s="152">
        <f>IF(ISBLANK(Výsledky!$EL$3),"",Výsledky!EL82)</f>
        <v>30</v>
      </c>
      <c r="AD65" s="152" t="str">
        <f>IF(ISBLANK(Výsledky!$ES$3),"",Výsledky!ES82)</f>
        <v>-</v>
      </c>
      <c r="AE65" s="152">
        <f>IF(ISBLANK(Výsledky!$EZ$3),"",Výsledky!EZ82)</f>
        <v>10</v>
      </c>
      <c r="AF65" s="152" t="str">
        <f>IF(ISBLANK(Výsledky!$FG$3),"",Výsledky!FG82)</f>
        <v>-</v>
      </c>
      <c r="AG65" s="152" t="str">
        <f>IF(ISBLANK(Výsledky!$FN$3),"",Výsledky!FN82)</f>
        <v>-</v>
      </c>
      <c r="AH65" s="152">
        <f>IF(ISBLANK(Výsledky!$FU$3),"",Výsledky!FU82)</f>
        <v>60</v>
      </c>
      <c r="AI65" s="152" t="str">
        <f>IF(ISBLANK(Výsledky!$GB$3),"",Výsledky!GB82)</f>
        <v>-</v>
      </c>
      <c r="AJ65" s="152" t="str">
        <f>IF(ISBLANK(Výsledky!$GI$3),"",Výsledky!GI82)</f>
        <v>-</v>
      </c>
      <c r="AK65" s="152" t="str">
        <f>IF(ISBLANK(Výsledky!$GP$3),"",Výsledky!GP82)</f>
        <v/>
      </c>
      <c r="AL65" s="152" t="str">
        <f>IF(ISBLANK(Výsledky!$GW$3),"",Výsledky!GW82)</f>
        <v>-</v>
      </c>
      <c r="AM65" s="152" t="str">
        <f>IF(ISBLANK(Výsledky!$HD$3),"",Výsledky!HD82)</f>
        <v>-</v>
      </c>
      <c r="AN65" s="152" t="str">
        <f>IF(ISBLANK(Výsledky!$HK$3),"",Výsledky!HK82)</f>
        <v>-</v>
      </c>
      <c r="AO65" s="152" t="str">
        <f>IF(ISBLANK(Výsledky!$HR$3),"",Výsledky!HR82)</f>
        <v>-</v>
      </c>
      <c r="AP65" s="152" t="str">
        <f>IF(ISBLANK(Výsledky!$HY$3),"",Výsledky!HY82)</f>
        <v>-</v>
      </c>
      <c r="AQ65" s="152" t="str">
        <f>IF(ISBLANK(Výsledky!$IF$3),"",Výsledky!IF82)</f>
        <v/>
      </c>
      <c r="AR65" s="152" t="str">
        <f>IF(ISBLANK(Výsledky!$IM$3),"",Výsledky!IM82)</f>
        <v/>
      </c>
      <c r="AS65" s="152" t="str">
        <f>IF(ISBLANK(Výsledky!$IT$3),"",Výsledky!IT82)</f>
        <v/>
      </c>
      <c r="AT65" s="152" t="str">
        <f>IF(ISBLANK(Výsledky!$JA$3),"",Výsledky!JA82)</f>
        <v/>
      </c>
      <c r="AU65" s="152" t="str">
        <f>IF(ISBLANK(Výsledky!$JH$3),"",Výsledky!JH82)</f>
        <v/>
      </c>
      <c r="AV65" s="152" t="str">
        <f>IF(ISBLANK(Výsledky!$JO$3),"",Výsledky!JO82)</f>
        <v/>
      </c>
      <c r="AW65" s="152" t="str">
        <f>IF(ISBLANK(Výsledky!$JV$3),"",Výsledky!JV82)</f>
        <v/>
      </c>
      <c r="AX65" s="152" t="str">
        <f>IF(ISBLANK(Výsledky!$KC$3),"",Výsledky!KC82)</f>
        <v/>
      </c>
      <c r="AY65" s="152" t="str">
        <f>IF(ISBLANK(Výsledky!$KJ$3),"",Výsledky!KJ82)</f>
        <v/>
      </c>
      <c r="AZ65" s="152" t="str">
        <f>IF(ISBLANK(Výsledky!$KQ$3),"",Výsledky!KQ82)</f>
        <v/>
      </c>
      <c r="BA65" s="152" t="str">
        <f>IF(ISBLANK(Výsledky!$KX$3),"",Výsledky!KX82)</f>
        <v/>
      </c>
      <c r="BB65" s="152" t="str">
        <f>IF(ISBLANK(Výsledky!$LE$3),"",Výsledky!LE82)</f>
        <v/>
      </c>
      <c r="BC65" s="152" t="str">
        <f>IF(ISBLANK(Výsledky!$LL$3),"",Výsledky!LL82)</f>
        <v/>
      </c>
      <c r="BD65" s="152" t="str">
        <f>IF(ISBLANK(Výsledky!$LS$3),"",Výsledky!LS82)</f>
        <v/>
      </c>
      <c r="BE65" s="152" t="str">
        <f>IF(ISBLANK(Výsledky!$LZ$3),"",Výsledky!LZ82)</f>
        <v/>
      </c>
      <c r="BF65" s="152" t="str">
        <f>IF(ISBLANK(Výsledky!$MG$3),"",Výsledky!MG82)</f>
        <v/>
      </c>
      <c r="BG65" s="152" t="str">
        <f>IF(ISBLANK(Výsledky!$MN$3),"",Výsledky!MN82)</f>
        <v/>
      </c>
      <c r="BH65" s="152" t="str">
        <f>IF(ISBLANK(Výsledky!$MU$3),"",Výsledky!MU82)</f>
        <v/>
      </c>
      <c r="BI65" s="152" t="str">
        <f>IF(ISBLANK(Výsledky!$NB$3),"",Výsledky!NB82)</f>
        <v/>
      </c>
      <c r="BJ65" s="152" t="str">
        <f>IF(ISBLANK(Výsledky!$NI$3),"",Výsledky!NI82)</f>
        <v/>
      </c>
      <c r="BK65" s="152" t="str">
        <f>IF(ISBLANK(Výsledky!$NP$3),"",Výsledky!NP82)</f>
        <v/>
      </c>
      <c r="BL65" s="152" t="str">
        <f>IF(ISBLANK(Výsledky!$NW$3),"",Výsledky!NW82)</f>
        <v/>
      </c>
      <c r="BM65" s="152" t="str">
        <f>IF(ISBLANK(Výsledky!$OD$3),"",Výsledky!OD82)</f>
        <v/>
      </c>
      <c r="BN65" s="152" t="str">
        <f>IF(ISBLANK(Výsledky!$OK$3),"",Výsledky!OK82)</f>
        <v/>
      </c>
      <c r="BO65" s="152" t="str">
        <f>IF(ISBLANK(Výsledky!$OR$3),"",Výsledky!OR82)</f>
        <v/>
      </c>
      <c r="BP65" s="152" t="str">
        <f>IF(ISBLANK(Výsledky!$OY$3),"",Výsledky!OY82)</f>
        <v/>
      </c>
      <c r="BQ65" s="152" t="str">
        <f>IF(ISBLANK(Výsledky!$PF$3),"",Výsledky!PF82)</f>
        <v/>
      </c>
      <c r="BR65" s="152" t="str">
        <f>IF(ISBLANK(Výsledky!$PM$3),"",Výsledky!PM82)</f>
        <v/>
      </c>
      <c r="BS65" s="152" t="str">
        <f>IF(ISBLANK(Výsledky!$PT$3),"",Výsledky!PT82)</f>
        <v/>
      </c>
      <c r="BT65" s="153" t="str">
        <f>IF(ISBLANK(Výsledky!$QA$3),"",Výsledky!QA82)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Tipy!A48</f>
        <v>29</v>
      </c>
      <c r="D66" s="179" t="str">
        <f>Tipy!B48</f>
        <v>lfcanfield</v>
      </c>
      <c r="E66" s="309">
        <f>SUM(F66:I66)</f>
        <v>510</v>
      </c>
      <c r="F66" s="306">
        <f>IF(ISBLANK(Výsledky!$I$3),"-",SUM(J66:M66,O66,Q66,S66:T66,V66,X66,Z66:AA66,AC66:AE66,AG66:AI66,AK66:AM66,AP66:AR66,AT66:AU66,AW66:AX66,BA66,BC66:BD66,BF66,BH66,BJ66,BL66,BN66,BP66,BR66:BS66))</f>
        <v>400</v>
      </c>
      <c r="G66" s="151">
        <f>IF(ISBLANK(Výsledky!$AK$3),"-",SUM(N66,R66,U66,Y66,AB66,AF66,AV66,BB66,BG66,BI66,BM66,BO66,BT66))</f>
        <v>80</v>
      </c>
      <c r="H66" s="151">
        <f>IF(ISBLANK(Výsledky!$AY$3),"-",SUM(P66,W66,AJ66,AO66,AQ66,AY66))</f>
        <v>30</v>
      </c>
      <c r="I66" s="167">
        <f>IF(ISBLANK(Výsledky!$HK$3),"-",SUM(AN66,AS66,AZ66,BE66,BK66,BQ66))</f>
        <v>0</v>
      </c>
      <c r="J66" s="164">
        <f>IF(ISBLANK(Výsledky!$I$3),"",Výsledky!I54)</f>
        <v>60</v>
      </c>
      <c r="K66" s="152">
        <f>IF(ISBLANK(Výsledky!$P$3),"",Výsledky!P54)</f>
        <v>20</v>
      </c>
      <c r="L66" s="152" t="str">
        <f>IF(ISBLANK(Výsledky!$W$3),"",Výsledky!W54)</f>
        <v>-</v>
      </c>
      <c r="M66" s="152">
        <f>IF(ISBLANK(Výsledky!$AD$3),"",Výsledky!AD54)</f>
        <v>50</v>
      </c>
      <c r="N66" s="152" t="str">
        <f>IF(ISBLANK(Výsledky!$AK$3),"",Výsledky!AK54)</f>
        <v>-</v>
      </c>
      <c r="O66" s="152">
        <f>IF(ISBLANK(Výsledky!$AR$3),"",Výsledky!AR54)</f>
        <v>50</v>
      </c>
      <c r="P66" s="152" t="str">
        <f>IF(ISBLANK(Výsledky!$AY$3),"",Výsledky!AY54)</f>
        <v>-</v>
      </c>
      <c r="Q66" s="152" t="str">
        <f>IF(ISBLANK(Výsledky!$BF$3),"",Výsledky!BF54)</f>
        <v>-</v>
      </c>
      <c r="R66" s="152">
        <f>IF(ISBLANK(Výsledky!$BM$3),"",Výsledky!BM54)</f>
        <v>30</v>
      </c>
      <c r="S66" s="152">
        <f>IF(ISBLANK(Výsledky!$BT$3),"",Výsledky!BT54)</f>
        <v>30</v>
      </c>
      <c r="T66" s="152">
        <f>IF(ISBLANK(Výsledky!$CA$3),"",Výsledky!CA54)</f>
        <v>50</v>
      </c>
      <c r="U66" s="152" t="str">
        <f>IF(ISBLANK(Výsledky!$CH$3),"",Výsledky!CH54)</f>
        <v>-</v>
      </c>
      <c r="V66" s="152">
        <f>IF(ISBLANK(Výsledky!$CO$3),"",Výsledky!CO54)</f>
        <v>30</v>
      </c>
      <c r="W66" s="152">
        <f>IF(ISBLANK(Výsledky!$CV$3),"",Výsledky!CV54)</f>
        <v>30</v>
      </c>
      <c r="X66" s="152">
        <f>IF(ISBLANK(Výsledky!$DC$3),"",Výsledky!DC54)</f>
        <v>0</v>
      </c>
      <c r="Y66" s="152">
        <f>IF(ISBLANK(Výsledky!$DJ$3),"",Výsledky!DJ54)</f>
        <v>30</v>
      </c>
      <c r="Z66" s="152">
        <f>IF(ISBLANK(Výsledky!$DQ$3),"",Výsledky!DQ54)</f>
        <v>10</v>
      </c>
      <c r="AA66" s="152">
        <f>IF(ISBLANK(Výsledky!$DX$3),"",Výsledky!DX54)</f>
        <v>60</v>
      </c>
      <c r="AB66" s="152">
        <f>IF(ISBLANK(Výsledky!$EE$3),"",Výsledky!EE54)</f>
        <v>20</v>
      </c>
      <c r="AC66" s="152" t="str">
        <f>IF(ISBLANK(Výsledky!$EL$3),"",Výsledky!EL54)</f>
        <v>-</v>
      </c>
      <c r="AD66" s="152" t="str">
        <f>IF(ISBLANK(Výsledky!$ES$3),"",Výsledky!ES54)</f>
        <v>-</v>
      </c>
      <c r="AE66" s="152" t="str">
        <f>IF(ISBLANK(Výsledky!$EZ$3),"",Výsledky!EZ54)</f>
        <v>-</v>
      </c>
      <c r="AF66" s="152" t="str">
        <f>IF(ISBLANK(Výsledky!$FG$3),"",Výsledky!FG54)</f>
        <v>-</v>
      </c>
      <c r="AG66" s="152">
        <f>IF(ISBLANK(Výsledky!$FN$3),"",Výsledky!FN54)</f>
        <v>20</v>
      </c>
      <c r="AH66" s="152">
        <f>IF(ISBLANK(Výsledky!$FU$3),"",Výsledky!FU54)</f>
        <v>20</v>
      </c>
      <c r="AI66" s="152" t="str">
        <f>IF(ISBLANK(Výsledky!$GB$3),"",Výsledky!GB54)</f>
        <v>-</v>
      </c>
      <c r="AJ66" s="152" t="str">
        <f>IF(ISBLANK(Výsledky!$GI$3),"",Výsledky!GI54)</f>
        <v>-</v>
      </c>
      <c r="AK66" s="152" t="str">
        <f>IF(ISBLANK(Výsledky!$GP$3),"",Výsledky!GP54)</f>
        <v/>
      </c>
      <c r="AL66" s="152" t="str">
        <f>IF(ISBLANK(Výsledky!$GW$3),"",Výsledky!GW54)</f>
        <v>-</v>
      </c>
      <c r="AM66" s="152" t="str">
        <f>IF(ISBLANK(Výsledky!$HD$3),"",Výsledky!HD54)</f>
        <v>-</v>
      </c>
      <c r="AN66" s="152" t="str">
        <f>IF(ISBLANK(Výsledky!$HK$3),"",Výsledky!HK54)</f>
        <v>-</v>
      </c>
      <c r="AO66" s="152" t="str">
        <f>IF(ISBLANK(Výsledky!$HR$3),"",Výsledky!HR54)</f>
        <v>-</v>
      </c>
      <c r="AP66" s="152" t="str">
        <f>IF(ISBLANK(Výsledky!$HY$3),"",Výsledky!HY54)</f>
        <v>-</v>
      </c>
      <c r="AQ66" s="152" t="str">
        <f>IF(ISBLANK(Výsledky!$IF$3),"",Výsledky!IF54)</f>
        <v/>
      </c>
      <c r="AR66" s="152" t="str">
        <f>IF(ISBLANK(Výsledky!$IM$3),"",Výsledky!IM54)</f>
        <v/>
      </c>
      <c r="AS66" s="152" t="str">
        <f>IF(ISBLANK(Výsledky!$IT$3),"",Výsledky!IT54)</f>
        <v/>
      </c>
      <c r="AT66" s="152" t="str">
        <f>IF(ISBLANK(Výsledky!$JA$3),"",Výsledky!JA54)</f>
        <v/>
      </c>
      <c r="AU66" s="152" t="str">
        <f>IF(ISBLANK(Výsledky!$JH$3),"",Výsledky!JH54)</f>
        <v/>
      </c>
      <c r="AV66" s="152" t="str">
        <f>IF(ISBLANK(Výsledky!$JO$3),"",Výsledky!JO54)</f>
        <v/>
      </c>
      <c r="AW66" s="152" t="str">
        <f>IF(ISBLANK(Výsledky!$JV$3),"",Výsledky!JV54)</f>
        <v/>
      </c>
      <c r="AX66" s="152" t="str">
        <f>IF(ISBLANK(Výsledky!$KC$3),"",Výsledky!KC54)</f>
        <v/>
      </c>
      <c r="AY66" s="152" t="str">
        <f>IF(ISBLANK(Výsledky!$KJ$3),"",Výsledky!KJ54)</f>
        <v/>
      </c>
      <c r="AZ66" s="152" t="str">
        <f>IF(ISBLANK(Výsledky!$KQ$3),"",Výsledky!KQ54)</f>
        <v/>
      </c>
      <c r="BA66" s="152" t="str">
        <f>IF(ISBLANK(Výsledky!$KX$3),"",Výsledky!KX54)</f>
        <v/>
      </c>
      <c r="BB66" s="152" t="str">
        <f>IF(ISBLANK(Výsledky!$LE$3),"",Výsledky!LE54)</f>
        <v/>
      </c>
      <c r="BC66" s="152" t="str">
        <f>IF(ISBLANK(Výsledky!$LL$3),"",Výsledky!LL54)</f>
        <v/>
      </c>
      <c r="BD66" s="152" t="str">
        <f>IF(ISBLANK(Výsledky!$LS$3),"",Výsledky!LS54)</f>
        <v/>
      </c>
      <c r="BE66" s="152" t="str">
        <f>IF(ISBLANK(Výsledky!$LZ$3),"",Výsledky!LZ54)</f>
        <v/>
      </c>
      <c r="BF66" s="152" t="str">
        <f>IF(ISBLANK(Výsledky!$MG$3),"",Výsledky!MG54)</f>
        <v/>
      </c>
      <c r="BG66" s="152" t="str">
        <f>IF(ISBLANK(Výsledky!$MN$3),"",Výsledky!MN54)</f>
        <v/>
      </c>
      <c r="BH66" s="152" t="str">
        <f>IF(ISBLANK(Výsledky!$MU$3),"",Výsledky!MU54)</f>
        <v/>
      </c>
      <c r="BI66" s="152" t="str">
        <f>IF(ISBLANK(Výsledky!$NB$3),"",Výsledky!NB54)</f>
        <v/>
      </c>
      <c r="BJ66" s="152" t="str">
        <f>IF(ISBLANK(Výsledky!$NI$3),"",Výsledky!NI54)</f>
        <v/>
      </c>
      <c r="BK66" s="152" t="str">
        <f>IF(ISBLANK(Výsledky!$NP$3),"",Výsledky!NP54)</f>
        <v/>
      </c>
      <c r="BL66" s="152" t="str">
        <f>IF(ISBLANK(Výsledky!$NW$3),"",Výsledky!NW54)</f>
        <v/>
      </c>
      <c r="BM66" s="152" t="str">
        <f>IF(ISBLANK(Výsledky!$OD$3),"",Výsledky!OD54)</f>
        <v/>
      </c>
      <c r="BN66" s="152" t="str">
        <f>IF(ISBLANK(Výsledky!$OK$3),"",Výsledky!OK54)</f>
        <v/>
      </c>
      <c r="BO66" s="152" t="str">
        <f>IF(ISBLANK(Výsledky!$OR$3),"",Výsledky!OR54)</f>
        <v/>
      </c>
      <c r="BP66" s="152" t="str">
        <f>IF(ISBLANK(Výsledky!$OY$3),"",Výsledky!OY54)</f>
        <v/>
      </c>
      <c r="BQ66" s="152" t="str">
        <f>IF(ISBLANK(Výsledky!$PF$3),"",Výsledky!PF54)</f>
        <v/>
      </c>
      <c r="BR66" s="152" t="str">
        <f>IF(ISBLANK(Výsledky!$PM$3),"",Výsledky!PM54)</f>
        <v/>
      </c>
      <c r="BS66" s="152" t="str">
        <f>IF(ISBLANK(Výsledky!$PT$3),"",Výsledky!PT54)</f>
        <v/>
      </c>
      <c r="BT66" s="153" t="str">
        <f>IF(ISBLANK(Výsledky!$QA$3),"",Výsledky!QA54)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Tipy!A63</f>
        <v>45</v>
      </c>
      <c r="D67" s="179" t="str">
        <f>Tipy!B63</f>
        <v>MikiLFC</v>
      </c>
      <c r="E67" s="309">
        <f>SUM(F67:I67)</f>
        <v>500</v>
      </c>
      <c r="F67" s="306">
        <f>IF(ISBLANK(Výsledky!$I$3),"-",SUM(J67:M67,O67,Q67,S67:T67,V67,X67,Z67:AA67,AC67:AE67,AG67:AI67,AK67:AM67,AP67:AR67,AT67:AU67,AW67:AX67,BA67,BC67:BD67,BF67,BH67,BJ67,BL67,BN67,BP67,BR67:BS67))</f>
        <v>260</v>
      </c>
      <c r="G67" s="151">
        <f>IF(ISBLANK(Výsledky!$AK$3),"-",SUM(N67,R67,U67,Y67,AB67,AF67,AV67,BB67,BG67,BI67,BM67,BO67,BT67))</f>
        <v>140</v>
      </c>
      <c r="H67" s="151">
        <f>IF(ISBLANK(Výsledky!$AY$3),"-",SUM(P67,W67,AJ67,AO67,AQ67,AY67))</f>
        <v>100</v>
      </c>
      <c r="I67" s="167">
        <f>IF(ISBLANK(Výsledky!$HK$3),"-",SUM(AN67,AS67,AZ67,BE67,BK67,BQ67))</f>
        <v>0</v>
      </c>
      <c r="J67" s="164" t="str">
        <f>IF(ISBLANK(Výsledky!$I$3),"",Výsledky!I69)</f>
        <v>-</v>
      </c>
      <c r="K67" s="152">
        <f>IF(ISBLANK(Výsledky!$P$3),"",Výsledky!P69)</f>
        <v>50</v>
      </c>
      <c r="L67" s="152">
        <f>IF(ISBLANK(Výsledky!$W$3),"",Výsledky!W69)</f>
        <v>30</v>
      </c>
      <c r="M67" s="152">
        <f>IF(ISBLANK(Výsledky!$AD$3),"",Výsledky!AD69)</f>
        <v>60</v>
      </c>
      <c r="N67" s="152">
        <f>IF(ISBLANK(Výsledky!$AK$3),"",Výsledky!AK69)</f>
        <v>40</v>
      </c>
      <c r="O67" s="152" t="str">
        <f>IF(ISBLANK(Výsledky!$AR$3),"",Výsledky!AR69)</f>
        <v>-</v>
      </c>
      <c r="P67" s="152">
        <f>IF(ISBLANK(Výsledky!$AY$3),"",Výsledky!AY69)</f>
        <v>40</v>
      </c>
      <c r="Q67" s="152" t="str">
        <f>IF(ISBLANK(Výsledky!$BF$3),"",Výsledky!BF69)</f>
        <v>-</v>
      </c>
      <c r="R67" s="152">
        <f>IF(ISBLANK(Výsledky!$BM$3),"",Výsledky!BM69)</f>
        <v>50</v>
      </c>
      <c r="S67" s="152" t="str">
        <f>IF(ISBLANK(Výsledky!$BT$3),"",Výsledky!BT69)</f>
        <v>-</v>
      </c>
      <c r="T67" s="152">
        <f>IF(ISBLANK(Výsledky!$CA$3),"",Výsledky!CA69)</f>
        <v>60</v>
      </c>
      <c r="U67" s="152">
        <f>IF(ISBLANK(Výsledky!$CH$3),"",Výsledky!CH69)</f>
        <v>50</v>
      </c>
      <c r="V67" s="152">
        <f>IF(ISBLANK(Výsledky!$CO$3),"",Výsledky!CO69)</f>
        <v>50</v>
      </c>
      <c r="W67" s="152">
        <f>IF(ISBLANK(Výsledky!$CV$3),"",Výsledky!CV69)</f>
        <v>60</v>
      </c>
      <c r="X67" s="152">
        <f>IF(ISBLANK(Výsledky!$DC$3),"",Výsledky!DC69)</f>
        <v>10</v>
      </c>
      <c r="Y67" s="152" t="str">
        <f>IF(ISBLANK(Výsledky!$DJ$3),"",Výsledky!DJ69)</f>
        <v>-</v>
      </c>
      <c r="Z67" s="152" t="str">
        <f>IF(ISBLANK(Výsledky!$DQ$3),"",Výsledky!DQ69)</f>
        <v>-</v>
      </c>
      <c r="AA67" s="152" t="str">
        <f>IF(ISBLANK(Výsledky!$DX$3),"",Výsledky!DX69)</f>
        <v>-</v>
      </c>
      <c r="AB67" s="152" t="str">
        <f>IF(ISBLANK(Výsledky!$EE$3),"",Výsledky!EE69)</f>
        <v>-</v>
      </c>
      <c r="AC67" s="152" t="str">
        <f>IF(ISBLANK(Výsledky!$EL$3),"",Výsledky!EL69)</f>
        <v>-</v>
      </c>
      <c r="AD67" s="152" t="str">
        <f>IF(ISBLANK(Výsledky!$ES$3),"",Výsledky!ES69)</f>
        <v>-</v>
      </c>
      <c r="AE67" s="152" t="str">
        <f>IF(ISBLANK(Výsledky!$EZ$3),"",Výsledky!EZ69)</f>
        <v>-</v>
      </c>
      <c r="AF67" s="152" t="str">
        <f>IF(ISBLANK(Výsledky!$FG$3),"",Výsledky!FG69)</f>
        <v>-</v>
      </c>
      <c r="AG67" s="152" t="str">
        <f>IF(ISBLANK(Výsledky!$FN$3),"",Výsledky!FN69)</f>
        <v>-</v>
      </c>
      <c r="AH67" s="152" t="str">
        <f>IF(ISBLANK(Výsledky!$FU$3),"",Výsledky!FU69)</f>
        <v>-</v>
      </c>
      <c r="AI67" s="152" t="str">
        <f>IF(ISBLANK(Výsledky!$GB$3),"",Výsledky!GB69)</f>
        <v>-</v>
      </c>
      <c r="AJ67" s="152" t="str">
        <f>IF(ISBLANK(Výsledky!$GI$3),"",Výsledky!GI69)</f>
        <v>-</v>
      </c>
      <c r="AK67" s="152" t="str">
        <f>IF(ISBLANK(Výsledky!$GP$3),"",Výsledky!GP69)</f>
        <v/>
      </c>
      <c r="AL67" s="152" t="str">
        <f>IF(ISBLANK(Výsledky!$GW$3),"",Výsledky!GW69)</f>
        <v>-</v>
      </c>
      <c r="AM67" s="152" t="str">
        <f>IF(ISBLANK(Výsledky!$HD$3),"",Výsledky!HD69)</f>
        <v>-</v>
      </c>
      <c r="AN67" s="152" t="str">
        <f>IF(ISBLANK(Výsledky!$HK$3),"",Výsledky!HK69)</f>
        <v>-</v>
      </c>
      <c r="AO67" s="152" t="str">
        <f>IF(ISBLANK(Výsledky!$HR$3),"",Výsledky!HR69)</f>
        <v>-</v>
      </c>
      <c r="AP67" s="152" t="str">
        <f>IF(ISBLANK(Výsledky!$HY$3),"",Výsledky!HY69)</f>
        <v>-</v>
      </c>
      <c r="AQ67" s="152" t="str">
        <f>IF(ISBLANK(Výsledky!$IF$3),"",Výsledky!IF69)</f>
        <v/>
      </c>
      <c r="AR67" s="152" t="str">
        <f>IF(ISBLANK(Výsledky!$IM$3),"",Výsledky!IM69)</f>
        <v/>
      </c>
      <c r="AS67" s="152" t="str">
        <f>IF(ISBLANK(Výsledky!$IT$3),"",Výsledky!IT69)</f>
        <v/>
      </c>
      <c r="AT67" s="152" t="str">
        <f>IF(ISBLANK(Výsledky!$JA$3),"",Výsledky!JA69)</f>
        <v/>
      </c>
      <c r="AU67" s="152" t="str">
        <f>IF(ISBLANK(Výsledky!$JH$3),"",Výsledky!JH69)</f>
        <v/>
      </c>
      <c r="AV67" s="152" t="str">
        <f>IF(ISBLANK(Výsledky!$JO$3),"",Výsledky!JO69)</f>
        <v/>
      </c>
      <c r="AW67" s="152" t="str">
        <f>IF(ISBLANK(Výsledky!$JV$3),"",Výsledky!JV69)</f>
        <v/>
      </c>
      <c r="AX67" s="152" t="str">
        <f>IF(ISBLANK(Výsledky!$KC$3),"",Výsledky!KC69)</f>
        <v/>
      </c>
      <c r="AY67" s="152" t="str">
        <f>IF(ISBLANK(Výsledky!$KJ$3),"",Výsledky!KJ69)</f>
        <v/>
      </c>
      <c r="AZ67" s="152" t="str">
        <f>IF(ISBLANK(Výsledky!$KQ$3),"",Výsledky!KQ69)</f>
        <v/>
      </c>
      <c r="BA67" s="152" t="str">
        <f>IF(ISBLANK(Výsledky!$KX$3),"",Výsledky!KX69)</f>
        <v/>
      </c>
      <c r="BB67" s="152" t="str">
        <f>IF(ISBLANK(Výsledky!$LE$3),"",Výsledky!LE69)</f>
        <v/>
      </c>
      <c r="BC67" s="152" t="str">
        <f>IF(ISBLANK(Výsledky!$LL$3),"",Výsledky!LL69)</f>
        <v/>
      </c>
      <c r="BD67" s="152" t="str">
        <f>IF(ISBLANK(Výsledky!$LS$3),"",Výsledky!LS69)</f>
        <v/>
      </c>
      <c r="BE67" s="152" t="str">
        <f>IF(ISBLANK(Výsledky!$LZ$3),"",Výsledky!LZ69)</f>
        <v/>
      </c>
      <c r="BF67" s="152" t="str">
        <f>IF(ISBLANK(Výsledky!$MG$3),"",Výsledky!MG69)</f>
        <v/>
      </c>
      <c r="BG67" s="152" t="str">
        <f>IF(ISBLANK(Výsledky!$MN$3),"",Výsledky!MN69)</f>
        <v/>
      </c>
      <c r="BH67" s="152" t="str">
        <f>IF(ISBLANK(Výsledky!$MU$3),"",Výsledky!MU69)</f>
        <v/>
      </c>
      <c r="BI67" s="152" t="str">
        <f>IF(ISBLANK(Výsledky!$NB$3),"",Výsledky!NB69)</f>
        <v/>
      </c>
      <c r="BJ67" s="152" t="str">
        <f>IF(ISBLANK(Výsledky!$NI$3),"",Výsledky!NI69)</f>
        <v/>
      </c>
      <c r="BK67" s="152" t="str">
        <f>IF(ISBLANK(Výsledky!$NP$3),"",Výsledky!NP69)</f>
        <v/>
      </c>
      <c r="BL67" s="152" t="str">
        <f>IF(ISBLANK(Výsledky!$NW$3),"",Výsledky!NW69)</f>
        <v/>
      </c>
      <c r="BM67" s="152" t="str">
        <f>IF(ISBLANK(Výsledky!$OD$3),"",Výsledky!OD69)</f>
        <v/>
      </c>
      <c r="BN67" s="152" t="str">
        <f>IF(ISBLANK(Výsledky!$OK$3),"",Výsledky!OK69)</f>
        <v/>
      </c>
      <c r="BO67" s="152" t="str">
        <f>IF(ISBLANK(Výsledky!$OR$3),"",Výsledky!OR69)</f>
        <v/>
      </c>
      <c r="BP67" s="152" t="str">
        <f>IF(ISBLANK(Výsledky!$OY$3),"",Výsledky!OY69)</f>
        <v/>
      </c>
      <c r="BQ67" s="152" t="str">
        <f>IF(ISBLANK(Výsledky!$PF$3),"",Výsledky!PF69)</f>
        <v/>
      </c>
      <c r="BR67" s="152" t="str">
        <f>IF(ISBLANK(Výsledky!$PM$3),"",Výsledky!PM69)</f>
        <v/>
      </c>
      <c r="BS67" s="152" t="str">
        <f>IF(ISBLANK(Výsledky!$PT$3),"",Výsledky!PT69)</f>
        <v/>
      </c>
      <c r="BT67" s="153" t="str">
        <f>IF(ISBLANK(Výsledky!$QA$3),"",Výsledky!QA69)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Tipy!A24</f>
        <v>28</v>
      </c>
      <c r="D68" s="179" t="str">
        <f>Tipy!B24</f>
        <v>Fabio</v>
      </c>
      <c r="E68" s="309">
        <f>SUM(F68:I68)</f>
        <v>490</v>
      </c>
      <c r="F68" s="306">
        <f>IF(ISBLANK(Výsledky!$I$3),"-",SUM(J68:M68,O68,Q68,S68:T68,V68,X68,Z68:AA68,AC68:AE68,AG68:AI68,AK68:AM68,AP68:AR68,AT68:AU68,AW68:AX68,BA68,BC68:BD68,BF68,BH68,BJ68,BL68,BN68,BP68,BR68:BS68))</f>
        <v>370</v>
      </c>
      <c r="G68" s="151">
        <f>IF(ISBLANK(Výsledky!$AK$3),"-",SUM(N68,R68,U68,Y68,AB68,AF68,AV68,BB68,BG68,BI68,BM68,BO68,BT68))</f>
        <v>80</v>
      </c>
      <c r="H68" s="151">
        <f>IF(ISBLANK(Výsledky!$AY$3),"-",SUM(P68,W68,AJ68,AO68,AQ68,AY68))</f>
        <v>40</v>
      </c>
      <c r="I68" s="167">
        <f>IF(ISBLANK(Výsledky!$HK$3),"-",SUM(AN68,AS68,AZ68,BE68,BK68,BQ68))</f>
        <v>0</v>
      </c>
      <c r="J68" s="164">
        <f>IF(ISBLANK(Výsledky!$I$3),"",Výsledky!I30)</f>
        <v>30</v>
      </c>
      <c r="K68" s="152">
        <f>IF(ISBLANK(Výsledky!$P$3),"",Výsledky!P30)</f>
        <v>30</v>
      </c>
      <c r="L68" s="152">
        <f>IF(ISBLANK(Výsledky!$W$3),"",Výsledky!W30)</f>
        <v>0</v>
      </c>
      <c r="M68" s="152">
        <f>IF(ISBLANK(Výsledky!$AD$3),"",Výsledky!AD30)</f>
        <v>20</v>
      </c>
      <c r="N68" s="152">
        <f>IF(ISBLANK(Výsledky!$AK$3),"",Výsledky!AK30)</f>
        <v>20</v>
      </c>
      <c r="O68" s="152">
        <f>IF(ISBLANK(Výsledky!$AR$3),"",Výsledky!AR30)</f>
        <v>20</v>
      </c>
      <c r="P68" s="152">
        <f>IF(ISBLANK(Výsledky!$AY$3),"",Výsledky!AY30)</f>
        <v>30</v>
      </c>
      <c r="Q68" s="152" t="str">
        <f>IF(ISBLANK(Výsledky!$BF$3),"",Výsledky!BF30)</f>
        <v>-</v>
      </c>
      <c r="R68" s="152">
        <f>IF(ISBLANK(Výsledky!$BM$3),"",Výsledky!BM30)</f>
        <v>0</v>
      </c>
      <c r="S68" s="152">
        <f>IF(ISBLANK(Výsledky!$BT$3),"",Výsledky!BT30)</f>
        <v>20</v>
      </c>
      <c r="T68" s="152">
        <f>IF(ISBLANK(Výsledky!$CA$3),"",Výsledky!CA30)</f>
        <v>20</v>
      </c>
      <c r="U68" s="152">
        <f>IF(ISBLANK(Výsledky!$CH$3),"",Výsledky!CH30)</f>
        <v>0</v>
      </c>
      <c r="V68" s="152">
        <f>IF(ISBLANK(Výsledky!$CO$3),"",Výsledky!CO30)</f>
        <v>20</v>
      </c>
      <c r="W68" s="152" t="str">
        <f>IF(ISBLANK(Výsledky!$CV$3),"",Výsledky!CV30)</f>
        <v>-</v>
      </c>
      <c r="X68" s="152">
        <f>IF(ISBLANK(Výsledky!$DC$3),"",Výsledky!DC30)</f>
        <v>30</v>
      </c>
      <c r="Y68" s="152">
        <f>IF(ISBLANK(Výsledky!$DJ$3),"",Výsledky!DJ30)</f>
        <v>40</v>
      </c>
      <c r="Z68" s="152">
        <f>IF(ISBLANK(Výsledky!$DQ$3),"",Výsledky!DQ30)</f>
        <v>0</v>
      </c>
      <c r="AA68" s="152">
        <f>IF(ISBLANK(Výsledky!$DX$3),"",Výsledky!DX30)</f>
        <v>20</v>
      </c>
      <c r="AB68" s="152">
        <f>IF(ISBLANK(Výsledky!$EE$3),"",Výsledky!EE30)</f>
        <v>20</v>
      </c>
      <c r="AC68" s="152">
        <f>IF(ISBLANK(Výsledky!$EL$3),"",Výsledky!EL30)</f>
        <v>60</v>
      </c>
      <c r="AD68" s="152">
        <f>IF(ISBLANK(Výsledky!$ES$3),"",Výsledky!ES30)</f>
        <v>20</v>
      </c>
      <c r="AE68" s="152">
        <f>IF(ISBLANK(Výsledky!$EZ$3),"",Výsledky!EZ30)</f>
        <v>20</v>
      </c>
      <c r="AF68" s="152">
        <f>IF(ISBLANK(Výsledky!$FG$3),"",Výsledky!FG30)</f>
        <v>0</v>
      </c>
      <c r="AG68" s="152">
        <f>IF(ISBLANK(Výsledky!$FN$3),"",Výsledky!FN30)</f>
        <v>20</v>
      </c>
      <c r="AH68" s="152">
        <f>IF(ISBLANK(Výsledky!$FU$3),"",Výsledky!FU30)</f>
        <v>20</v>
      </c>
      <c r="AI68" s="152">
        <f>IF(ISBLANK(Výsledky!$GB$3),"",Výsledky!GB30)</f>
        <v>0</v>
      </c>
      <c r="AJ68" s="152">
        <f>IF(ISBLANK(Výsledky!$GI$3),"",Výsledky!GI30)</f>
        <v>10</v>
      </c>
      <c r="AK68" s="152" t="str">
        <f>IF(ISBLANK(Výsledky!$GP$3),"",Výsledky!GP30)</f>
        <v/>
      </c>
      <c r="AL68" s="152">
        <v>0</v>
      </c>
      <c r="AM68" s="152">
        <f>IF(ISBLANK(Výsledky!$HD$3),"",Výsledky!HD30)</f>
        <v>20</v>
      </c>
      <c r="AN68" s="152" t="str">
        <f>IF(ISBLANK(Výsledky!$HK$3),"",Výsledky!HK30)</f>
        <v>-</v>
      </c>
      <c r="AO68" s="152">
        <f>IF(ISBLANK(Výsledky!$HR$3),"",Výsledky!HR30)</f>
        <v>0</v>
      </c>
      <c r="AP68" s="152" t="str">
        <f>IF(ISBLANK(Výsledky!$HY$3),"",Výsledky!HY30)</f>
        <v>-</v>
      </c>
      <c r="AQ68" s="152" t="str">
        <f>IF(ISBLANK(Výsledky!$IF$3),"",Výsledky!IF30)</f>
        <v/>
      </c>
      <c r="AR68" s="152" t="str">
        <f>IF(ISBLANK(Výsledky!$IM$3),"",Výsledky!IM30)</f>
        <v/>
      </c>
      <c r="AS68" s="152" t="str">
        <f>IF(ISBLANK(Výsledky!$IT$3),"",Výsledky!IT30)</f>
        <v/>
      </c>
      <c r="AT68" s="152" t="str">
        <f>IF(ISBLANK(Výsledky!$JA$3),"",Výsledky!JA30)</f>
        <v/>
      </c>
      <c r="AU68" s="152" t="str">
        <f>IF(ISBLANK(Výsledky!$JH$3),"",Výsledky!JH30)</f>
        <v/>
      </c>
      <c r="AV68" s="152" t="str">
        <f>IF(ISBLANK(Výsledky!$JO$3),"",Výsledky!JO30)</f>
        <v/>
      </c>
      <c r="AW68" s="152" t="str">
        <f>IF(ISBLANK(Výsledky!$JV$3),"",Výsledky!JV30)</f>
        <v/>
      </c>
      <c r="AX68" s="152" t="str">
        <f>IF(ISBLANK(Výsledky!$KC$3),"",Výsledky!KC30)</f>
        <v/>
      </c>
      <c r="AY68" s="152" t="str">
        <f>IF(ISBLANK(Výsledky!$KJ$3),"",Výsledky!KJ30)</f>
        <v/>
      </c>
      <c r="AZ68" s="152" t="str">
        <f>IF(ISBLANK(Výsledky!$KQ$3),"",Výsledky!KQ30)</f>
        <v/>
      </c>
      <c r="BA68" s="152" t="str">
        <f>IF(ISBLANK(Výsledky!$KX$3),"",Výsledky!KX30)</f>
        <v/>
      </c>
      <c r="BB68" s="152" t="str">
        <f>IF(ISBLANK(Výsledky!$LE$3),"",Výsledky!LE30)</f>
        <v/>
      </c>
      <c r="BC68" s="152" t="str">
        <f>IF(ISBLANK(Výsledky!$LL$3),"",Výsledky!LL30)</f>
        <v/>
      </c>
      <c r="BD68" s="152" t="str">
        <f>IF(ISBLANK(Výsledky!$LS$3),"",Výsledky!LS30)</f>
        <v/>
      </c>
      <c r="BE68" s="152" t="str">
        <f>IF(ISBLANK(Výsledky!$LZ$3),"",Výsledky!LZ30)</f>
        <v/>
      </c>
      <c r="BF68" s="152" t="str">
        <f>IF(ISBLANK(Výsledky!$MG$3),"",Výsledky!MG30)</f>
        <v/>
      </c>
      <c r="BG68" s="152" t="str">
        <f>IF(ISBLANK(Výsledky!$MN$3),"",Výsledky!MN30)</f>
        <v/>
      </c>
      <c r="BH68" s="152" t="str">
        <f>IF(ISBLANK(Výsledky!$MU$3),"",Výsledky!MU30)</f>
        <v/>
      </c>
      <c r="BI68" s="152" t="str">
        <f>IF(ISBLANK(Výsledky!$NB$3),"",Výsledky!NB30)</f>
        <v/>
      </c>
      <c r="BJ68" s="152" t="str">
        <f>IF(ISBLANK(Výsledky!$NI$3),"",Výsledky!NI30)</f>
        <v/>
      </c>
      <c r="BK68" s="152" t="str">
        <f>IF(ISBLANK(Výsledky!$NP$3),"",Výsledky!NP30)</f>
        <v/>
      </c>
      <c r="BL68" s="152" t="str">
        <f>IF(ISBLANK(Výsledky!$NW$3),"",Výsledky!NW30)</f>
        <v/>
      </c>
      <c r="BM68" s="152" t="str">
        <f>IF(ISBLANK(Výsledky!$OD$3),"",Výsledky!OD30)</f>
        <v/>
      </c>
      <c r="BN68" s="152" t="str">
        <f>IF(ISBLANK(Výsledky!$OK$3),"",Výsledky!OK30)</f>
        <v/>
      </c>
      <c r="BO68" s="152" t="str">
        <f>IF(ISBLANK(Výsledky!$OR$3),"",Výsledky!OR30)</f>
        <v/>
      </c>
      <c r="BP68" s="152" t="str">
        <f>IF(ISBLANK(Výsledky!$OY$3),"",Výsledky!OY30)</f>
        <v/>
      </c>
      <c r="BQ68" s="152" t="str">
        <f>IF(ISBLANK(Výsledky!$PF$3),"",Výsledky!PF30)</f>
        <v/>
      </c>
      <c r="BR68" s="152" t="str">
        <f>IF(ISBLANK(Výsledky!$PM$3),"",Výsledky!PM30)</f>
        <v/>
      </c>
      <c r="BS68" s="152" t="str">
        <f>IF(ISBLANK(Výsledky!$PT$3),"",Výsledky!PT30)</f>
        <v/>
      </c>
      <c r="BT68" s="153" t="str">
        <f>IF(ISBLANK(Výsledky!$QA$3),"",Výsledky!QA30)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9">
        <f>SUM(F69:I69)</f>
        <v>450</v>
      </c>
      <c r="F69" s="306">
        <f>IF(ISBLANK(Výsledky!$I$3),"-",SUM(J69:M69,O69,Q69,S69:T69,V69,X69,Z69:AA69,AC69:AE69,AG69:AI69,AK69:AM69,AP69:AR69,AT69:AU69,AW69:AX69,BA69,BC69:BD69,BF69,BH69,BJ69,BL69,BN69,BP69,BR69:BS69))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/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/>
      </c>
      <c r="AR69" s="152" t="str">
        <f>IF(ISBLANK(Výsledky!$IM$3),"",Výsledky!IM39)</f>
        <v/>
      </c>
      <c r="AS69" s="152" t="str">
        <f>IF(ISBLANK(Výsledky!$IT$3),"",Výsledky!IT39)</f>
        <v/>
      </c>
      <c r="AT69" s="152" t="str">
        <f>IF(ISBLANK(Výsledky!$JA$3),"",Výsledky!JA39)</f>
        <v/>
      </c>
      <c r="AU69" s="152" t="str">
        <f>IF(ISBLANK(Výsledky!$JH$3),"",Výsledky!JH39)</f>
        <v/>
      </c>
      <c r="AV69" s="152" t="str">
        <f>IF(ISBLANK(Výsledky!$JO$3),"",Výsledky!JO39)</f>
        <v/>
      </c>
      <c r="AW69" s="152" t="str">
        <f>IF(ISBLANK(Výsledky!$JV$3),"",Výsledky!JV39)</f>
        <v/>
      </c>
      <c r="AX69" s="152" t="str">
        <f>IF(ISBLANK(Výsledky!$KC$3),"",Výsledky!KC39)</f>
        <v/>
      </c>
      <c r="AY69" s="152" t="str">
        <f>IF(ISBLANK(Výsledky!$KJ$3),"",Výsledky!KJ39)</f>
        <v/>
      </c>
      <c r="AZ69" s="152" t="str">
        <f>IF(ISBLANK(Výsledky!$KQ$3),"",Výsledky!KQ39)</f>
        <v/>
      </c>
      <c r="BA69" s="152" t="str">
        <f>IF(ISBLANK(Výsledky!$KX$3),"",Výsledky!KX39)</f>
        <v/>
      </c>
      <c r="BB69" s="152" t="str">
        <f>IF(ISBLANK(Výsledky!$LE$3),"",Výsledky!LE39)</f>
        <v/>
      </c>
      <c r="BC69" s="152" t="str">
        <f>IF(ISBLANK(Výsledky!$LL$3),"",Výsledky!LL39)</f>
        <v/>
      </c>
      <c r="BD69" s="152" t="str">
        <f>IF(ISBLANK(Výsledky!$LS$3),"",Výsledky!LS39)</f>
        <v/>
      </c>
      <c r="BE69" s="152" t="str">
        <f>IF(ISBLANK(Výsledky!$LZ$3),"",Výsledky!LZ39)</f>
        <v/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9">
        <f>SUM(F70:I70)</f>
        <v>440</v>
      </c>
      <c r="F70" s="306">
        <f>IF(ISBLANK(Výsledky!$I$3),"-",SUM(J70:M70,O70,Q70,S70:T70,V70,X70,Z70:AA70,AC70:AE70,AG70:AI70,AK70:AM70,AP70:AR70,AT70:AU70,AW70:AX70,BA70,BC70:BD70,BF70,BH70,BJ70,BL70,BN70,BP70,BR70:BS70))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/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/>
      </c>
      <c r="AR70" s="152" t="str">
        <f>IF(ISBLANK(Výsledky!$IM$3),"",Výsledky!IM18)</f>
        <v/>
      </c>
      <c r="AS70" s="152" t="str">
        <f>IF(ISBLANK(Výsledky!$IT$3),"",Výsledky!IT18)</f>
        <v/>
      </c>
      <c r="AT70" s="152" t="str">
        <f>IF(ISBLANK(Výsledky!$JA$3),"",Výsledky!JA18)</f>
        <v/>
      </c>
      <c r="AU70" s="152" t="str">
        <f>IF(ISBLANK(Výsledky!$JH$3),"",Výsledky!JH18)</f>
        <v/>
      </c>
      <c r="AV70" s="152" t="str">
        <f>IF(ISBLANK(Výsledky!$JO$3),"",Výsledky!JO18)</f>
        <v/>
      </c>
      <c r="AW70" s="152" t="str">
        <f>IF(ISBLANK(Výsledky!$JV$3),"",Výsledky!JV18)</f>
        <v/>
      </c>
      <c r="AX70" s="152" t="str">
        <f>IF(ISBLANK(Výsledky!$KC$3),"",Výsledky!KC18)</f>
        <v/>
      </c>
      <c r="AY70" s="152" t="str">
        <f>IF(ISBLANK(Výsledky!$KJ$3),"",Výsledky!KJ18)</f>
        <v/>
      </c>
      <c r="AZ70" s="152" t="str">
        <f>IF(ISBLANK(Výsledky!$KQ$3),"",Výsledky!KQ18)</f>
        <v/>
      </c>
      <c r="BA70" s="152" t="str">
        <f>IF(ISBLANK(Výsledky!$KX$3),"",Výsledky!KX18)</f>
        <v/>
      </c>
      <c r="BB70" s="152" t="str">
        <f>IF(ISBLANK(Výsledky!$LE$3),"",Výsledky!LE18)</f>
        <v/>
      </c>
      <c r="BC70" s="152" t="str">
        <f>IF(ISBLANK(Výsledky!$LL$3),"",Výsledky!LL18)</f>
        <v/>
      </c>
      <c r="BD70" s="152" t="str">
        <f>IF(ISBLANK(Výsledky!$LS$3),"",Výsledky!LS18)</f>
        <v/>
      </c>
      <c r="BE70" s="152" t="str">
        <f>IF(ISBLANK(Výsledky!$LZ$3),"",Výsledky!LZ18)</f>
        <v/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9">
        <f>SUM(F71:I71)</f>
        <v>360</v>
      </c>
      <c r="F71" s="306">
        <f>IF(ISBLANK(Výsledky!$I$3),"-",SUM(J71:M71,O71,Q71,S71:T71,V71,X71,Z71:AA71,AC71:AE71,AG71:AI71,AK71:AM71,AP71:AR71,AT71:AU71,AW71:AX71,BA71,BC71:BD71,BF71,BH71,BJ71,BL71,BN71,BP71,BR71:BS71))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/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/>
      </c>
      <c r="AR71" s="152" t="str">
        <f>IF(ISBLANK(Výsledky!$IM$3),"",Výsledky!IM62)</f>
        <v/>
      </c>
      <c r="AS71" s="152" t="str">
        <f>IF(ISBLANK(Výsledky!$IT$3),"",Výsledky!IT62)</f>
        <v/>
      </c>
      <c r="AT71" s="152" t="str">
        <f>IF(ISBLANK(Výsledky!$JA$3),"",Výsledky!JA62)</f>
        <v/>
      </c>
      <c r="AU71" s="152" t="str">
        <f>IF(ISBLANK(Výsledky!$JH$3),"",Výsledky!JH62)</f>
        <v/>
      </c>
      <c r="AV71" s="152" t="str">
        <f>IF(ISBLANK(Výsledky!$JO$3),"",Výsledky!JO62)</f>
        <v/>
      </c>
      <c r="AW71" s="152" t="str">
        <f>IF(ISBLANK(Výsledky!$JV$3),"",Výsledky!JV62)</f>
        <v/>
      </c>
      <c r="AX71" s="152" t="str">
        <f>IF(ISBLANK(Výsledky!$KC$3),"",Výsledky!KC62)</f>
        <v/>
      </c>
      <c r="AY71" s="152" t="str">
        <f>IF(ISBLANK(Výsledky!$KJ$3),"",Výsledky!KJ62)</f>
        <v/>
      </c>
      <c r="AZ71" s="152" t="str">
        <f>IF(ISBLANK(Výsledky!$KQ$3),"",Výsledky!KQ62)</f>
        <v/>
      </c>
      <c r="BA71" s="152" t="str">
        <f>IF(ISBLANK(Výsledky!$KX$3),"",Výsledky!KX62)</f>
        <v/>
      </c>
      <c r="BB71" s="152" t="str">
        <f>IF(ISBLANK(Výsledky!$LE$3),"",Výsledky!LE62)</f>
        <v/>
      </c>
      <c r="BC71" s="152" t="str">
        <f>IF(ISBLANK(Výsledky!$LL$3),"",Výsledky!LL62)</f>
        <v/>
      </c>
      <c r="BD71" s="152" t="str">
        <f>IF(ISBLANK(Výsledky!$LS$3),"",Výsledky!LS62)</f>
        <v/>
      </c>
      <c r="BE71" s="152" t="str">
        <f>IF(ISBLANK(Výsledky!$LZ$3),"",Výsledky!LZ62)</f>
        <v/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9">
        <f>SUM(F72:I72)</f>
        <v>290</v>
      </c>
      <c r="F72" s="306">
        <f>IF(ISBLANK(Výsledky!$I$3),"-",SUM(J72:M72,O72,Q72,S72:T72,V72,X72,Z72:AA72,AC72:AE72,AG72:AI72,AK72:AM72,AP72:AR72,AT72:AU72,AW72:AX72,BA72,BC72:BD72,BF72,BH72,BJ72,BL72,BN72,BP72,BR72:BS72))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/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/>
      </c>
      <c r="AR72" s="152" t="str">
        <f>IF(ISBLANK(Výsledky!$IM$3),"",Výsledky!IM32)</f>
        <v/>
      </c>
      <c r="AS72" s="152" t="str">
        <f>IF(ISBLANK(Výsledky!$IT$3),"",Výsledky!IT32)</f>
        <v/>
      </c>
      <c r="AT72" s="152" t="str">
        <f>IF(ISBLANK(Výsledky!$JA$3),"",Výsledky!JA32)</f>
        <v/>
      </c>
      <c r="AU72" s="152" t="str">
        <f>IF(ISBLANK(Výsledky!$JH$3),"",Výsledky!JH32)</f>
        <v/>
      </c>
      <c r="AV72" s="152" t="str">
        <f>IF(ISBLANK(Výsledky!$JO$3),"",Výsledky!JO32)</f>
        <v/>
      </c>
      <c r="AW72" s="152" t="str">
        <f>IF(ISBLANK(Výsledky!$JV$3),"",Výsledky!JV32)</f>
        <v/>
      </c>
      <c r="AX72" s="152" t="str">
        <f>IF(ISBLANK(Výsledky!$KC$3),"",Výsledky!KC32)</f>
        <v/>
      </c>
      <c r="AY72" s="152" t="str">
        <f>IF(ISBLANK(Výsledky!$KJ$3),"",Výsledky!KJ32)</f>
        <v/>
      </c>
      <c r="AZ72" s="152" t="str">
        <f>IF(ISBLANK(Výsledky!$KQ$3),"",Výsledky!KQ32)</f>
        <v/>
      </c>
      <c r="BA72" s="152" t="str">
        <f>IF(ISBLANK(Výsledky!$KX$3),"",Výsledky!KX32)</f>
        <v/>
      </c>
      <c r="BB72" s="152" t="str">
        <f>IF(ISBLANK(Výsledky!$LE$3),"",Výsledky!LE32)</f>
        <v/>
      </c>
      <c r="BC72" s="152" t="str">
        <f>IF(ISBLANK(Výsledky!$LL$3),"",Výsledky!LL32)</f>
        <v/>
      </c>
      <c r="BD72" s="152" t="str">
        <f>IF(ISBLANK(Výsledky!$LS$3),"",Výsledky!LS32)</f>
        <v/>
      </c>
      <c r="BE72" s="152" t="str">
        <f>IF(ISBLANK(Výsledky!$LZ$3),"",Výsledky!LZ32)</f>
        <v/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9">
        <f>SUM(F73:I73)</f>
        <v>280</v>
      </c>
      <c r="F73" s="306">
        <f>IF(ISBLANK(Výsledky!$I$3),"-",SUM(J73:M73,O73,Q73,S73:T73,V73,X73,Z73:AA73,AC73:AE73,AG73:AI73,AK73:AM73,AP73:AR73,AT73:AU73,AW73:AX73,BA73,BC73:BD73,BF73,BH73,BJ73,BL73,BN73,BP73,BR73:BS73))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/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/>
      </c>
      <c r="AR73" s="152" t="str">
        <f>IF(ISBLANK(Výsledky!$IM$3),"",Výsledky!IM95)</f>
        <v/>
      </c>
      <c r="AS73" s="152" t="str">
        <f>IF(ISBLANK(Výsledky!$IT$3),"",Výsledky!IT95)</f>
        <v/>
      </c>
      <c r="AT73" s="152" t="str">
        <f>IF(ISBLANK(Výsledky!$JA$3),"",Výsledky!JA95)</f>
        <v/>
      </c>
      <c r="AU73" s="152" t="str">
        <f>IF(ISBLANK(Výsledky!$JH$3),"",Výsledky!JH95)</f>
        <v/>
      </c>
      <c r="AV73" s="152" t="str">
        <f>IF(ISBLANK(Výsledky!$JO$3),"",Výsledky!JO95)</f>
        <v/>
      </c>
      <c r="AW73" s="152" t="str">
        <f>IF(ISBLANK(Výsledky!$JV$3),"",Výsledky!JV95)</f>
        <v/>
      </c>
      <c r="AX73" s="152" t="str">
        <f>IF(ISBLANK(Výsledky!$KC$3),"",Výsledky!KC95)</f>
        <v/>
      </c>
      <c r="AY73" s="152" t="str">
        <f>IF(ISBLANK(Výsledky!$KJ$3),"",Výsledky!KJ95)</f>
        <v/>
      </c>
      <c r="AZ73" s="152" t="str">
        <f>IF(ISBLANK(Výsledky!$KQ$3),"",Výsledky!KQ95)</f>
        <v/>
      </c>
      <c r="BA73" s="152" t="str">
        <f>IF(ISBLANK(Výsledky!$KX$3),"",Výsledky!KX95)</f>
        <v/>
      </c>
      <c r="BB73" s="152" t="str">
        <f>IF(ISBLANK(Výsledky!$LE$3),"",Výsledky!LE95)</f>
        <v/>
      </c>
      <c r="BC73" s="152" t="str">
        <f>IF(ISBLANK(Výsledky!$LL$3),"",Výsledky!LL95)</f>
        <v/>
      </c>
      <c r="BD73" s="152" t="str">
        <f>IF(ISBLANK(Výsledky!$LS$3),"",Výsledky!LS95)</f>
        <v/>
      </c>
      <c r="BE73" s="152" t="str">
        <f>IF(ISBLANK(Výsledky!$LZ$3),"",Výsledky!LZ95)</f>
        <v/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9">
        <f>SUM(F74:I74)</f>
        <v>250</v>
      </c>
      <c r="F74" s="306">
        <f>IF(ISBLANK(Výsledky!$I$3),"-",SUM(J74:M74,O74,Q74,S74:T74,V74,X74,Z74:AA74,AC74:AE74,AG74:AI74,AK74:AM74,AP74:AR74,AT74:AU74,AW74:AX74,BA74,BC74:BD74,BF74,BH74,BJ74,BL74,BN74,BP74,BR74:BS74))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/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/>
      </c>
      <c r="AR74" s="152" t="str">
        <f>IF(ISBLANK(Výsledky!$IM$3),"",Výsledky!IM40)</f>
        <v/>
      </c>
      <c r="AS74" s="152" t="str">
        <f>IF(ISBLANK(Výsledky!$IT$3),"",Výsledky!IT40)</f>
        <v/>
      </c>
      <c r="AT74" s="152" t="str">
        <f>IF(ISBLANK(Výsledky!$JA$3),"",Výsledky!JA40)</f>
        <v/>
      </c>
      <c r="AU74" s="152" t="str">
        <f>IF(ISBLANK(Výsledky!$JH$3),"",Výsledky!JH40)</f>
        <v/>
      </c>
      <c r="AV74" s="152" t="str">
        <f>IF(ISBLANK(Výsledky!$JO$3),"",Výsledky!JO40)</f>
        <v/>
      </c>
      <c r="AW74" s="152" t="str">
        <f>IF(ISBLANK(Výsledky!$JV$3),"",Výsledky!JV40)</f>
        <v/>
      </c>
      <c r="AX74" s="152" t="str">
        <f>IF(ISBLANK(Výsledky!$KC$3),"",Výsledky!KC40)</f>
        <v/>
      </c>
      <c r="AY74" s="152" t="str">
        <f>IF(ISBLANK(Výsledky!$KJ$3),"",Výsledky!KJ40)</f>
        <v/>
      </c>
      <c r="AZ74" s="152" t="str">
        <f>IF(ISBLANK(Výsledky!$KQ$3),"",Výsledky!KQ40)</f>
        <v/>
      </c>
      <c r="BA74" s="152" t="str">
        <f>IF(ISBLANK(Výsledky!$KX$3),"",Výsledky!KX40)</f>
        <v/>
      </c>
      <c r="BB74" s="152" t="str">
        <f>IF(ISBLANK(Výsledky!$LE$3),"",Výsledky!LE40)</f>
        <v/>
      </c>
      <c r="BC74" s="152" t="str">
        <f>IF(ISBLANK(Výsledky!$LL$3),"",Výsledky!LL40)</f>
        <v/>
      </c>
      <c r="BD74" s="152" t="str">
        <f>IF(ISBLANK(Výsledky!$LS$3),"",Výsledky!LS40)</f>
        <v/>
      </c>
      <c r="BE74" s="152" t="str">
        <f>IF(ISBLANK(Výsledky!$LZ$3),"",Výsledky!LZ40)</f>
        <v/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9">
        <f>SUM(F75:I75)</f>
        <v>240</v>
      </c>
      <c r="F75" s="306">
        <f>IF(ISBLANK(Výsledky!$I$3),"-",SUM(J75:M75,O75,Q75,S75:T75,V75,X75,Z75:AA75,AC75:AE75,AG75:AI75,AK75:AM75,AP75:AR75,AT75:AU75,AW75:AX75,BA75,BC75:BD75,BF75,BH75,BJ75,BL75,BN75,BP75,BR75:BS75))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/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/>
      </c>
      <c r="AR75" s="152" t="str">
        <f>IF(ISBLANK(Výsledky!$IM$3),"",Výsledky!IM64)</f>
        <v/>
      </c>
      <c r="AS75" s="152" t="str">
        <f>IF(ISBLANK(Výsledky!$IT$3),"",Výsledky!IT64)</f>
        <v/>
      </c>
      <c r="AT75" s="152" t="str">
        <f>IF(ISBLANK(Výsledky!$JA$3),"",Výsledky!JA64)</f>
        <v/>
      </c>
      <c r="AU75" s="152" t="str">
        <f>IF(ISBLANK(Výsledky!$JH$3),"",Výsledky!JH64)</f>
        <v/>
      </c>
      <c r="AV75" s="152" t="str">
        <f>IF(ISBLANK(Výsledky!$JO$3),"",Výsledky!JO64)</f>
        <v/>
      </c>
      <c r="AW75" s="152" t="str">
        <f>IF(ISBLANK(Výsledky!$JV$3),"",Výsledky!JV64)</f>
        <v/>
      </c>
      <c r="AX75" s="152" t="str">
        <f>IF(ISBLANK(Výsledky!$KC$3),"",Výsledky!KC64)</f>
        <v/>
      </c>
      <c r="AY75" s="152" t="str">
        <f>IF(ISBLANK(Výsledky!$KJ$3),"",Výsledky!KJ64)</f>
        <v/>
      </c>
      <c r="AZ75" s="152" t="str">
        <f>IF(ISBLANK(Výsledky!$KQ$3),"",Výsledky!KQ64)</f>
        <v/>
      </c>
      <c r="BA75" s="152" t="str">
        <f>IF(ISBLANK(Výsledky!$KX$3),"",Výsledky!KX64)</f>
        <v/>
      </c>
      <c r="BB75" s="152" t="str">
        <f>IF(ISBLANK(Výsledky!$LE$3),"",Výsledky!LE64)</f>
        <v/>
      </c>
      <c r="BC75" s="152" t="str">
        <f>IF(ISBLANK(Výsledky!$LL$3),"",Výsledky!LL64)</f>
        <v/>
      </c>
      <c r="BD75" s="152" t="str">
        <f>IF(ISBLANK(Výsledky!$LS$3),"",Výsledky!LS64)</f>
        <v/>
      </c>
      <c r="BE75" s="152" t="str">
        <f>IF(ISBLANK(Výsledky!$LZ$3),"",Výsledky!LZ64)</f>
        <v/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9">
        <f>SUM(F76:I76)</f>
        <v>170</v>
      </c>
      <c r="F76" s="306">
        <f>IF(ISBLANK(Výsledky!$I$3),"-",SUM(J76:M76,O76,Q76,S76:T76,V76,X76,Z76:AA76,AC76:AE76,AG76:AI76,AK76:AM76,AP76:AR76,AT76:AU76,AW76:AX76,BA76,BC76:BD76,BF76,BH76,BJ76,BL76,BN76,BP76,BR76:BS76))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/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/>
      </c>
      <c r="AR76" s="152" t="str">
        <f>IF(ISBLANK(Výsledky!$IM$3),"",Výsledky!IM112)</f>
        <v/>
      </c>
      <c r="AS76" s="152" t="str">
        <f>IF(ISBLANK(Výsledky!$IT$3),"",Výsledky!IT112)</f>
        <v/>
      </c>
      <c r="AT76" s="152" t="str">
        <f>IF(ISBLANK(Výsledky!$JA$3),"",Výsledky!JA112)</f>
        <v/>
      </c>
      <c r="AU76" s="152" t="str">
        <f>IF(ISBLANK(Výsledky!$JH$3),"",Výsledky!JH112)</f>
        <v/>
      </c>
      <c r="AV76" s="152" t="str">
        <f>IF(ISBLANK(Výsledky!$JO$3),"",Výsledky!JO112)</f>
        <v/>
      </c>
      <c r="AW76" s="152" t="str">
        <f>IF(ISBLANK(Výsledky!$JV$3),"",Výsledky!JV112)</f>
        <v/>
      </c>
      <c r="AX76" s="152" t="str">
        <f>IF(ISBLANK(Výsledky!$KC$3),"",Výsledky!KC112)</f>
        <v/>
      </c>
      <c r="AY76" s="152" t="str">
        <f>IF(ISBLANK(Výsledky!$KJ$3),"",Výsledky!KJ112)</f>
        <v/>
      </c>
      <c r="AZ76" s="152" t="str">
        <f>IF(ISBLANK(Výsledky!$KQ$3),"",Výsledky!KQ112)</f>
        <v/>
      </c>
      <c r="BA76" s="152" t="str">
        <f>IF(ISBLANK(Výsledky!$KX$3),"",Výsledky!KX112)</f>
        <v/>
      </c>
      <c r="BB76" s="152" t="str">
        <f>IF(ISBLANK(Výsledky!$LE$3),"",Výsledky!LE112)</f>
        <v/>
      </c>
      <c r="BC76" s="152" t="str">
        <f>IF(ISBLANK(Výsledky!$LL$3),"",Výsledky!LL112)</f>
        <v/>
      </c>
      <c r="BD76" s="152" t="str">
        <f>IF(ISBLANK(Výsledky!$LS$3),"",Výsledky!LS112)</f>
        <v/>
      </c>
      <c r="BE76" s="152" t="str">
        <f>IF(ISBLANK(Výsledky!$LZ$3),"",Výsledky!LZ112)</f>
        <v/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9">
        <f>SUM(F77:I77)</f>
        <v>160</v>
      </c>
      <c r="F77" s="306">
        <f>IF(ISBLANK(Výsledky!$I$3),"-",SUM(J77:M77,O77,Q77,S77:T77,V77,X77,Z77:AA77,AC77:AE77,AG77:AI77,AK77:AM77,AP77:AR77,AT77:AU77,AW77:AX77,BA77,BC77:BD77,BF77,BH77,BJ77,BL77,BN77,BP77,BR77:BS77))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/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/>
      </c>
      <c r="AR77" s="152" t="str">
        <f>IF(ISBLANK(Výsledky!$IM$3),"",Výsledky!IM97)</f>
        <v/>
      </c>
      <c r="AS77" s="152" t="str">
        <f>IF(ISBLANK(Výsledky!$IT$3),"",Výsledky!IT97)</f>
        <v/>
      </c>
      <c r="AT77" s="152" t="str">
        <f>IF(ISBLANK(Výsledky!$JA$3),"",Výsledky!JA97)</f>
        <v/>
      </c>
      <c r="AU77" s="152" t="str">
        <f>IF(ISBLANK(Výsledky!$JH$3),"",Výsledky!JH97)</f>
        <v/>
      </c>
      <c r="AV77" s="152" t="str">
        <f>IF(ISBLANK(Výsledky!$JO$3),"",Výsledky!JO97)</f>
        <v/>
      </c>
      <c r="AW77" s="152" t="str">
        <f>IF(ISBLANK(Výsledky!$JV$3),"",Výsledky!JV97)</f>
        <v/>
      </c>
      <c r="AX77" s="152" t="str">
        <f>IF(ISBLANK(Výsledky!$KC$3),"",Výsledky!KC97)</f>
        <v/>
      </c>
      <c r="AY77" s="152" t="str">
        <f>IF(ISBLANK(Výsledky!$KJ$3),"",Výsledky!KJ97)</f>
        <v/>
      </c>
      <c r="AZ77" s="152" t="str">
        <f>IF(ISBLANK(Výsledky!$KQ$3),"",Výsledky!KQ97)</f>
        <v/>
      </c>
      <c r="BA77" s="152" t="str">
        <f>IF(ISBLANK(Výsledky!$KX$3),"",Výsledky!KX97)</f>
        <v/>
      </c>
      <c r="BB77" s="152" t="str">
        <f>IF(ISBLANK(Výsledky!$LE$3),"",Výsledky!LE97)</f>
        <v/>
      </c>
      <c r="BC77" s="152" t="str">
        <f>IF(ISBLANK(Výsledky!$LL$3),"",Výsledky!LL97)</f>
        <v/>
      </c>
      <c r="BD77" s="152" t="str">
        <f>IF(ISBLANK(Výsledky!$LS$3),"",Výsledky!LS97)</f>
        <v/>
      </c>
      <c r="BE77" s="152" t="str">
        <f>IF(ISBLANK(Výsledky!$LZ$3),"",Výsledky!LZ97)</f>
        <v/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9">
        <f>SUM(F78:I78)</f>
        <v>140</v>
      </c>
      <c r="F78" s="306">
        <f>IF(ISBLANK(Výsledky!$I$3),"-",SUM(J78:M78,O78,Q78,S78:T78,V78,X78,Z78:AA78,AC78:AE78,AG78:AI78,AK78:AM78,AP78:AR78,AT78:AU78,AW78:AX78,BA78,BC78:BD78,BF78,BH78,BJ78,BL78,BN78,BP78,BR78:BS78))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/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/>
      </c>
      <c r="AR78" s="152" t="str">
        <f>IF(ISBLANK(Výsledky!$IM$3),"",Výsledky!IM41)</f>
        <v/>
      </c>
      <c r="AS78" s="152" t="str">
        <f>IF(ISBLANK(Výsledky!$IT$3),"",Výsledky!IT41)</f>
        <v/>
      </c>
      <c r="AT78" s="152" t="str">
        <f>IF(ISBLANK(Výsledky!$JA$3),"",Výsledky!JA41)</f>
        <v/>
      </c>
      <c r="AU78" s="152" t="str">
        <f>IF(ISBLANK(Výsledky!$JH$3),"",Výsledky!JH41)</f>
        <v/>
      </c>
      <c r="AV78" s="152" t="str">
        <f>IF(ISBLANK(Výsledky!$JO$3),"",Výsledky!JO41)</f>
        <v/>
      </c>
      <c r="AW78" s="152" t="str">
        <f>IF(ISBLANK(Výsledky!$JV$3),"",Výsledky!JV41)</f>
        <v/>
      </c>
      <c r="AX78" s="152" t="str">
        <f>IF(ISBLANK(Výsledky!$KC$3),"",Výsledky!KC41)</f>
        <v/>
      </c>
      <c r="AY78" s="152" t="str">
        <f>IF(ISBLANK(Výsledky!$KJ$3),"",Výsledky!KJ41)</f>
        <v/>
      </c>
      <c r="AZ78" s="152" t="str">
        <f>IF(ISBLANK(Výsledky!$KQ$3),"",Výsledky!KQ41)</f>
        <v/>
      </c>
      <c r="BA78" s="152" t="str">
        <f>IF(ISBLANK(Výsledky!$KX$3),"",Výsledky!KX41)</f>
        <v/>
      </c>
      <c r="BB78" s="152" t="str">
        <f>IF(ISBLANK(Výsledky!$LE$3),"",Výsledky!LE41)</f>
        <v/>
      </c>
      <c r="BC78" s="152" t="str">
        <f>IF(ISBLANK(Výsledky!$LL$3),"",Výsledky!LL41)</f>
        <v/>
      </c>
      <c r="BD78" s="152" t="str">
        <f>IF(ISBLANK(Výsledky!$LS$3),"",Výsledky!LS41)</f>
        <v/>
      </c>
      <c r="BE78" s="152" t="str">
        <f>IF(ISBLANK(Výsledky!$LZ$3),"",Výsledky!LZ41)</f>
        <v/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9">
        <f>SUM(F79:I79)</f>
        <v>130</v>
      </c>
      <c r="F79" s="306">
        <f>IF(ISBLANK(Výsledky!$I$3),"-",SUM(J79:M79,O79,Q79,S79:T79,V79,X79,Z79:AA79,AC79:AE79,AG79:AI79,AK79:AM79,AP79:AR79,AT79:AU79,AW79:AX79,BA79,BC79:BD79,BF79,BH79,BJ79,BL79,BN79,BP79,BR79:BS79))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/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/>
      </c>
      <c r="AR79" s="152" t="str">
        <f>IF(ISBLANK(Výsledky!$IM$3),"",Výsledky!IM94)</f>
        <v/>
      </c>
      <c r="AS79" s="152" t="str">
        <f>IF(ISBLANK(Výsledky!$IT$3),"",Výsledky!IT94)</f>
        <v/>
      </c>
      <c r="AT79" s="152" t="str">
        <f>IF(ISBLANK(Výsledky!$JA$3),"",Výsledky!JA94)</f>
        <v/>
      </c>
      <c r="AU79" s="152" t="str">
        <f>IF(ISBLANK(Výsledky!$JH$3),"",Výsledky!JH94)</f>
        <v/>
      </c>
      <c r="AV79" s="152" t="str">
        <f>IF(ISBLANK(Výsledky!$JO$3),"",Výsledky!JO94)</f>
        <v/>
      </c>
      <c r="AW79" s="152" t="str">
        <f>IF(ISBLANK(Výsledky!$JV$3),"",Výsledky!JV94)</f>
        <v/>
      </c>
      <c r="AX79" s="152" t="str">
        <f>IF(ISBLANK(Výsledky!$KC$3),"",Výsledky!KC94)</f>
        <v/>
      </c>
      <c r="AY79" s="152" t="str">
        <f>IF(ISBLANK(Výsledky!$KJ$3),"",Výsledky!KJ94)</f>
        <v/>
      </c>
      <c r="AZ79" s="152" t="str">
        <f>IF(ISBLANK(Výsledky!$KQ$3),"",Výsledky!KQ94)</f>
        <v/>
      </c>
      <c r="BA79" s="152" t="str">
        <f>IF(ISBLANK(Výsledky!$KX$3),"",Výsledky!KX94)</f>
        <v/>
      </c>
      <c r="BB79" s="152" t="str">
        <f>IF(ISBLANK(Výsledky!$LE$3),"",Výsledky!LE94)</f>
        <v/>
      </c>
      <c r="BC79" s="152" t="str">
        <f>IF(ISBLANK(Výsledky!$LL$3),"",Výsledky!LL94)</f>
        <v/>
      </c>
      <c r="BD79" s="152" t="str">
        <f>IF(ISBLANK(Výsledky!$LS$3),"",Výsledky!LS94)</f>
        <v/>
      </c>
      <c r="BE79" s="152" t="str">
        <f>IF(ISBLANK(Výsledky!$LZ$3),"",Výsledky!LZ94)</f>
        <v/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9">
        <f>SUM(F80:I80)</f>
        <v>120</v>
      </c>
      <c r="F80" s="306">
        <f>IF(ISBLANK(Výsledky!$I$3),"-",SUM(J80:M80,O80,Q80,S80:T80,V80,X80,Z80:AA80,AC80:AE80,AG80:AI80,AK80:AM80,AP80:AR80,AT80:AU80,AW80:AX80,BA80,BC80:BD80,BF80,BH80,BJ80,BL80,BN80,BP80,BR80:BS80))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/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/>
      </c>
      <c r="AR80" s="152" t="str">
        <f>IF(ISBLANK(Výsledky!$IM$3),"",Výsledky!IM70)</f>
        <v/>
      </c>
      <c r="AS80" s="152" t="str">
        <f>IF(ISBLANK(Výsledky!$IT$3),"",Výsledky!IT70)</f>
        <v/>
      </c>
      <c r="AT80" s="152" t="str">
        <f>IF(ISBLANK(Výsledky!$JA$3),"",Výsledky!JA70)</f>
        <v/>
      </c>
      <c r="AU80" s="152" t="str">
        <f>IF(ISBLANK(Výsledky!$JH$3),"",Výsledky!JH70)</f>
        <v/>
      </c>
      <c r="AV80" s="152" t="str">
        <f>IF(ISBLANK(Výsledky!$JO$3),"",Výsledky!JO70)</f>
        <v/>
      </c>
      <c r="AW80" s="152" t="str">
        <f>IF(ISBLANK(Výsledky!$JV$3),"",Výsledky!JV70)</f>
        <v/>
      </c>
      <c r="AX80" s="152" t="str">
        <f>IF(ISBLANK(Výsledky!$KC$3),"",Výsledky!KC70)</f>
        <v/>
      </c>
      <c r="AY80" s="152" t="str">
        <f>IF(ISBLANK(Výsledky!$KJ$3),"",Výsledky!KJ70)</f>
        <v/>
      </c>
      <c r="AZ80" s="152" t="str">
        <f>IF(ISBLANK(Výsledky!$KQ$3),"",Výsledky!KQ70)</f>
        <v/>
      </c>
      <c r="BA80" s="152" t="str">
        <f>IF(ISBLANK(Výsledky!$KX$3),"",Výsledky!KX70)</f>
        <v/>
      </c>
      <c r="BB80" s="152" t="str">
        <f>IF(ISBLANK(Výsledky!$LE$3),"",Výsledky!LE70)</f>
        <v/>
      </c>
      <c r="BC80" s="152" t="str">
        <f>IF(ISBLANK(Výsledky!$LL$3),"",Výsledky!LL70)</f>
        <v/>
      </c>
      <c r="BD80" s="152" t="str">
        <f>IF(ISBLANK(Výsledky!$LS$3),"",Výsledky!LS70)</f>
        <v/>
      </c>
      <c r="BE80" s="152" t="str">
        <f>IF(ISBLANK(Výsledky!$LZ$3),"",Výsledky!LZ70)</f>
        <v/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9">
        <f>SUM(F81:I81)</f>
        <v>110</v>
      </c>
      <c r="F81" s="306">
        <f>IF(ISBLANK(Výsledky!$I$3),"-",SUM(J81:M81,O81,Q81,S81:T81,V81,X81,Z81:AA81,AC81:AE81,AG81:AI81,AK81:AM81,AP81:AR81,AT81:AU81,AW81:AX81,BA81,BC81:BD81,BF81,BH81,BJ81,BL81,BN81,BP81,BR81:BS81))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/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/>
      </c>
      <c r="AR81" s="152" t="str">
        <f>IF(ISBLANK(Výsledky!$IM$3),"",Výsledky!IM106)</f>
        <v/>
      </c>
      <c r="AS81" s="152" t="str">
        <f>IF(ISBLANK(Výsledky!$IT$3),"",Výsledky!IT106)</f>
        <v/>
      </c>
      <c r="AT81" s="152" t="str">
        <f>IF(ISBLANK(Výsledky!$JA$3),"",Výsledky!JA106)</f>
        <v/>
      </c>
      <c r="AU81" s="152" t="str">
        <f>IF(ISBLANK(Výsledky!$JH$3),"",Výsledky!JH106)</f>
        <v/>
      </c>
      <c r="AV81" s="152" t="str">
        <f>IF(ISBLANK(Výsledky!$JO$3),"",Výsledky!JO106)</f>
        <v/>
      </c>
      <c r="AW81" s="152" t="str">
        <f>IF(ISBLANK(Výsledky!$JV$3),"",Výsledky!JV106)</f>
        <v/>
      </c>
      <c r="AX81" s="152" t="str">
        <f>IF(ISBLANK(Výsledky!$KC$3),"",Výsledky!KC106)</f>
        <v/>
      </c>
      <c r="AY81" s="152" t="str">
        <f>IF(ISBLANK(Výsledky!$KJ$3),"",Výsledky!KJ106)</f>
        <v/>
      </c>
      <c r="AZ81" s="152" t="str">
        <f>IF(ISBLANK(Výsledky!$KQ$3),"",Výsledky!KQ106)</f>
        <v/>
      </c>
      <c r="BA81" s="152" t="str">
        <f>IF(ISBLANK(Výsledky!$KX$3),"",Výsledky!KX106)</f>
        <v/>
      </c>
      <c r="BB81" s="152" t="str">
        <f>IF(ISBLANK(Výsledky!$LE$3),"",Výsledky!LE106)</f>
        <v/>
      </c>
      <c r="BC81" s="152" t="str">
        <f>IF(ISBLANK(Výsledky!$LL$3),"",Výsledky!LL106)</f>
        <v/>
      </c>
      <c r="BD81" s="152" t="str">
        <f>IF(ISBLANK(Výsledky!$LS$3),"",Výsledky!LS106)</f>
        <v/>
      </c>
      <c r="BE81" s="152" t="str">
        <f>IF(ISBLANK(Výsledky!$LZ$3),"",Výsledky!LZ106)</f>
        <v/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9">
        <f>SUM(F82:I82)</f>
        <v>110</v>
      </c>
      <c r="F82" s="306">
        <f>IF(ISBLANK(Výsledky!$I$3),"-",SUM(J82:M82,O82,Q82,S82:T82,V82,X82,Z82:AA82,AC82:AE82,AG82:AI82,AK82:AM82,AP82:AR82,AT82:AU82,AW82:AX82,BA82,BC82:BD82,BF82,BH82,BJ82,BL82,BN82,BP82,BR82:BS82))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/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/>
      </c>
      <c r="AR82" s="152" t="str">
        <f>IF(ISBLANK(Výsledky!$IM$3),"",Výsledky!IM86)</f>
        <v/>
      </c>
      <c r="AS82" s="152" t="str">
        <f>IF(ISBLANK(Výsledky!$IT$3),"",Výsledky!IT86)</f>
        <v/>
      </c>
      <c r="AT82" s="152" t="str">
        <f>IF(ISBLANK(Výsledky!$JA$3),"",Výsledky!JA86)</f>
        <v/>
      </c>
      <c r="AU82" s="152" t="str">
        <f>IF(ISBLANK(Výsledky!$JH$3),"",Výsledky!JH86)</f>
        <v/>
      </c>
      <c r="AV82" s="152" t="str">
        <f>IF(ISBLANK(Výsledky!$JO$3),"",Výsledky!JO86)</f>
        <v/>
      </c>
      <c r="AW82" s="152" t="str">
        <f>IF(ISBLANK(Výsledky!$JV$3),"",Výsledky!JV86)</f>
        <v/>
      </c>
      <c r="AX82" s="152" t="str">
        <f>IF(ISBLANK(Výsledky!$KC$3),"",Výsledky!KC86)</f>
        <v/>
      </c>
      <c r="AY82" s="152" t="str">
        <f>IF(ISBLANK(Výsledky!$KJ$3),"",Výsledky!KJ86)</f>
        <v/>
      </c>
      <c r="AZ82" s="152" t="str">
        <f>IF(ISBLANK(Výsledky!$KQ$3),"",Výsledky!KQ86)</f>
        <v/>
      </c>
      <c r="BA82" s="152" t="str">
        <f>IF(ISBLANK(Výsledky!$KX$3),"",Výsledky!KX86)</f>
        <v/>
      </c>
      <c r="BB82" s="152" t="str">
        <f>IF(ISBLANK(Výsledky!$LE$3),"",Výsledky!LE86)</f>
        <v/>
      </c>
      <c r="BC82" s="152" t="str">
        <f>IF(ISBLANK(Výsledky!$LL$3),"",Výsledky!LL86)</f>
        <v/>
      </c>
      <c r="BD82" s="152" t="str">
        <f>IF(ISBLANK(Výsledky!$LS$3),"",Výsledky!LS86)</f>
        <v/>
      </c>
      <c r="BE82" s="152" t="str">
        <f>IF(ISBLANK(Výsledky!$LZ$3),"",Výsledky!LZ86)</f>
        <v/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9">
        <f>SUM(F83:I83)</f>
        <v>110</v>
      </c>
      <c r="F83" s="306">
        <f>IF(ISBLANK(Výsledky!$I$3),"-",SUM(J83:M83,O83,Q83,S83:T83,V83,X83,Z83:AA83,AC83:AE83,AG83:AI83,AK83:AM83,AP83:AR83,AT83:AU83,AW83:AX83,BA83,BC83:BD83,BF83,BH83,BJ83,BL83,BN83,BP83,BR83:BS83))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/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/>
      </c>
      <c r="AR83" s="152" t="str">
        <f>IF(ISBLANK(Výsledky!$IM$3),"",Výsledky!IM71)</f>
        <v/>
      </c>
      <c r="AS83" s="152" t="str">
        <f>IF(ISBLANK(Výsledky!$IT$3),"",Výsledky!IT71)</f>
        <v/>
      </c>
      <c r="AT83" s="152" t="str">
        <f>IF(ISBLANK(Výsledky!$JA$3),"",Výsledky!JA71)</f>
        <v/>
      </c>
      <c r="AU83" s="152" t="str">
        <f>IF(ISBLANK(Výsledky!$JH$3),"",Výsledky!JH71)</f>
        <v/>
      </c>
      <c r="AV83" s="152" t="str">
        <f>IF(ISBLANK(Výsledky!$JO$3),"",Výsledky!JO71)</f>
        <v/>
      </c>
      <c r="AW83" s="152" t="str">
        <f>IF(ISBLANK(Výsledky!$JV$3),"",Výsledky!JV71)</f>
        <v/>
      </c>
      <c r="AX83" s="152" t="str">
        <f>IF(ISBLANK(Výsledky!$KC$3),"",Výsledky!KC71)</f>
        <v/>
      </c>
      <c r="AY83" s="152" t="str">
        <f>IF(ISBLANK(Výsledky!$KJ$3),"",Výsledky!KJ71)</f>
        <v/>
      </c>
      <c r="AZ83" s="152" t="str">
        <f>IF(ISBLANK(Výsledky!$KQ$3),"",Výsledky!KQ71)</f>
        <v/>
      </c>
      <c r="BA83" s="152" t="str">
        <f>IF(ISBLANK(Výsledky!$KX$3),"",Výsledky!KX71)</f>
        <v/>
      </c>
      <c r="BB83" s="152" t="str">
        <f>IF(ISBLANK(Výsledky!$LE$3),"",Výsledky!LE71)</f>
        <v/>
      </c>
      <c r="BC83" s="152" t="str">
        <f>IF(ISBLANK(Výsledky!$LL$3),"",Výsledky!LL71)</f>
        <v/>
      </c>
      <c r="BD83" s="152" t="str">
        <f>IF(ISBLANK(Výsledky!$LS$3),"",Výsledky!LS71)</f>
        <v/>
      </c>
      <c r="BE83" s="152" t="str">
        <f>IF(ISBLANK(Výsledky!$LZ$3),"",Výsledky!LZ71)</f>
        <v/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9">
        <f>SUM(F84:I84)</f>
        <v>110</v>
      </c>
      <c r="F84" s="306">
        <f>IF(ISBLANK(Výsledky!$I$3),"-",SUM(J84:M84,O84,Q84,S84:T84,V84,X84,Z84:AA84,AC84:AE84,AG84:AI84,AK84:AM84,AP84:AR84,AT84:AU84,AW84:AX84,BA84,BC84:BD84,BF84,BH84,BJ84,BL84,BN84,BP84,BR84:BS84))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/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/>
      </c>
      <c r="AR84" s="152" t="str">
        <f>IF(ISBLANK(Výsledky!$IM$3),"",Výsledky!IM67)</f>
        <v/>
      </c>
      <c r="AS84" s="152" t="str">
        <f>IF(ISBLANK(Výsledky!$IT$3),"",Výsledky!IT67)</f>
        <v/>
      </c>
      <c r="AT84" s="152" t="str">
        <f>IF(ISBLANK(Výsledky!$JA$3),"",Výsledky!JA67)</f>
        <v/>
      </c>
      <c r="AU84" s="152" t="str">
        <f>IF(ISBLANK(Výsledky!$JH$3),"",Výsledky!JH67)</f>
        <v/>
      </c>
      <c r="AV84" s="152" t="str">
        <f>IF(ISBLANK(Výsledky!$JO$3),"",Výsledky!JO67)</f>
        <v/>
      </c>
      <c r="AW84" s="152" t="str">
        <f>IF(ISBLANK(Výsledky!$JV$3),"",Výsledky!JV67)</f>
        <v/>
      </c>
      <c r="AX84" s="152" t="str">
        <f>IF(ISBLANK(Výsledky!$KC$3),"",Výsledky!KC67)</f>
        <v/>
      </c>
      <c r="AY84" s="152" t="str">
        <f>IF(ISBLANK(Výsledky!$KJ$3),"",Výsledky!KJ67)</f>
        <v/>
      </c>
      <c r="AZ84" s="152" t="str">
        <f>IF(ISBLANK(Výsledky!$KQ$3),"",Výsledky!KQ67)</f>
        <v/>
      </c>
      <c r="BA84" s="152" t="str">
        <f>IF(ISBLANK(Výsledky!$KX$3),"",Výsledky!KX67)</f>
        <v/>
      </c>
      <c r="BB84" s="152" t="str">
        <f>IF(ISBLANK(Výsledky!$LE$3),"",Výsledky!LE67)</f>
        <v/>
      </c>
      <c r="BC84" s="152" t="str">
        <f>IF(ISBLANK(Výsledky!$LL$3),"",Výsledky!LL67)</f>
        <v/>
      </c>
      <c r="BD84" s="152" t="str">
        <f>IF(ISBLANK(Výsledky!$LS$3),"",Výsledky!LS67)</f>
        <v/>
      </c>
      <c r="BE84" s="152" t="str">
        <f>IF(ISBLANK(Výsledky!$LZ$3),"",Výsledky!LZ67)</f>
        <v/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9">
        <f>SUM(F85:I85)</f>
        <v>110</v>
      </c>
      <c r="F85" s="306">
        <f>IF(ISBLANK(Výsledky!$I$3),"-",SUM(J85:M85,O85,Q85,S85:T85,V85,X85,Z85:AA85,AC85:AE85,AG85:AI85,AK85:AM85,AP85:AR85,AT85:AU85,AW85:AX85,BA85,BC85:BD85,BF85,BH85,BJ85,BL85,BN85,BP85,BR85:BS85))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/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/>
      </c>
      <c r="AR85" s="152" t="str">
        <f>IF(ISBLANK(Výsledky!$IM$3),"",Výsledky!IM42)</f>
        <v/>
      </c>
      <c r="AS85" s="152" t="str">
        <f>IF(ISBLANK(Výsledky!$IT$3),"",Výsledky!IT42)</f>
        <v/>
      </c>
      <c r="AT85" s="152" t="str">
        <f>IF(ISBLANK(Výsledky!$JA$3),"",Výsledky!JA42)</f>
        <v/>
      </c>
      <c r="AU85" s="152" t="str">
        <f>IF(ISBLANK(Výsledky!$JH$3),"",Výsledky!JH42)</f>
        <v/>
      </c>
      <c r="AV85" s="152" t="str">
        <f>IF(ISBLANK(Výsledky!$JO$3),"",Výsledky!JO42)</f>
        <v/>
      </c>
      <c r="AW85" s="152" t="str">
        <f>IF(ISBLANK(Výsledky!$JV$3),"",Výsledky!JV42)</f>
        <v/>
      </c>
      <c r="AX85" s="152" t="str">
        <f>IF(ISBLANK(Výsledky!$KC$3),"",Výsledky!KC42)</f>
        <v/>
      </c>
      <c r="AY85" s="152" t="str">
        <f>IF(ISBLANK(Výsledky!$KJ$3),"",Výsledky!KJ42)</f>
        <v/>
      </c>
      <c r="AZ85" s="152" t="str">
        <f>IF(ISBLANK(Výsledky!$KQ$3),"",Výsledky!KQ42)</f>
        <v/>
      </c>
      <c r="BA85" s="152" t="str">
        <f>IF(ISBLANK(Výsledky!$KX$3),"",Výsledky!KX42)</f>
        <v/>
      </c>
      <c r="BB85" s="152" t="str">
        <f>IF(ISBLANK(Výsledky!$LE$3),"",Výsledky!LE42)</f>
        <v/>
      </c>
      <c r="BC85" s="152" t="str">
        <f>IF(ISBLANK(Výsledky!$LL$3),"",Výsledky!LL42)</f>
        <v/>
      </c>
      <c r="BD85" s="152" t="str">
        <f>IF(ISBLANK(Výsledky!$LS$3),"",Výsledky!LS42)</f>
        <v/>
      </c>
      <c r="BE85" s="152" t="str">
        <f>IF(ISBLANK(Výsledky!$LZ$3),"",Výsledky!LZ42)</f>
        <v/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9">
        <f>SUM(F86:I86)</f>
        <v>100</v>
      </c>
      <c r="F86" s="306">
        <f>IF(ISBLANK(Výsledky!$I$3),"-",SUM(J86:M86,O86,Q86,S86:T86,V86,X86,Z86:AA86,AC86:AE86,AG86:AI86,AK86:AM86,AP86:AR86,AT86:AU86,AW86:AX86,BA86,BC86:BD86,BF86,BH86,BJ86,BL86,BN86,BP86,BR86:BS86))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/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/>
      </c>
      <c r="AR86" s="152" t="str">
        <f>IF(ISBLANK(Výsledky!$IM$3),"",Výsledky!IM37)</f>
        <v/>
      </c>
      <c r="AS86" s="152" t="str">
        <f>IF(ISBLANK(Výsledky!$IT$3),"",Výsledky!IT37)</f>
        <v/>
      </c>
      <c r="AT86" s="152" t="str">
        <f>IF(ISBLANK(Výsledky!$JA$3),"",Výsledky!JA37)</f>
        <v/>
      </c>
      <c r="AU86" s="152" t="str">
        <f>IF(ISBLANK(Výsledky!$JH$3),"",Výsledky!JH37)</f>
        <v/>
      </c>
      <c r="AV86" s="152" t="str">
        <f>IF(ISBLANK(Výsledky!$JO$3),"",Výsledky!JO37)</f>
        <v/>
      </c>
      <c r="AW86" s="152" t="str">
        <f>IF(ISBLANK(Výsledky!$JV$3),"",Výsledky!JV37)</f>
        <v/>
      </c>
      <c r="AX86" s="152" t="str">
        <f>IF(ISBLANK(Výsledky!$KC$3),"",Výsledky!KC37)</f>
        <v/>
      </c>
      <c r="AY86" s="152" t="str">
        <f>IF(ISBLANK(Výsledky!$KJ$3),"",Výsledky!KJ37)</f>
        <v/>
      </c>
      <c r="AZ86" s="152" t="str">
        <f>IF(ISBLANK(Výsledky!$KQ$3),"",Výsledky!KQ37)</f>
        <v/>
      </c>
      <c r="BA86" s="152" t="str">
        <f>IF(ISBLANK(Výsledky!$KX$3),"",Výsledky!KX37)</f>
        <v/>
      </c>
      <c r="BB86" s="152" t="str">
        <f>IF(ISBLANK(Výsledky!$LE$3),"",Výsledky!LE37)</f>
        <v/>
      </c>
      <c r="BC86" s="152" t="str">
        <f>IF(ISBLANK(Výsledky!$LL$3),"",Výsledky!LL37)</f>
        <v/>
      </c>
      <c r="BD86" s="152" t="str">
        <f>IF(ISBLANK(Výsledky!$LS$3),"",Výsledky!LS37)</f>
        <v/>
      </c>
      <c r="BE86" s="152" t="str">
        <f>IF(ISBLANK(Výsledky!$LZ$3),"",Výsledky!LZ37)</f>
        <v/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9">
        <f>SUM(F87:I87)</f>
        <v>100</v>
      </c>
      <c r="F87" s="306">
        <f>IF(ISBLANK(Výsledky!$I$3),"-",SUM(J87:M87,O87,Q87,S87:T87,V87,X87,Z87:AA87,AC87:AE87,AG87:AI87,AK87:AM87,AP87:AR87,AT87:AU87,AW87:AX87,BA87,BC87:BD87,BF87,BH87,BJ87,BL87,BN87,BP87,BR87:BS87))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/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/>
      </c>
      <c r="AR87" s="152" t="str">
        <f>IF(ISBLANK(Výsledky!$IM$3),"",Výsledky!IM66)</f>
        <v/>
      </c>
      <c r="AS87" s="152" t="str">
        <f>IF(ISBLANK(Výsledky!$IT$3),"",Výsledky!IT66)</f>
        <v/>
      </c>
      <c r="AT87" s="152" t="str">
        <f>IF(ISBLANK(Výsledky!$JA$3),"",Výsledky!JA66)</f>
        <v/>
      </c>
      <c r="AU87" s="152" t="str">
        <f>IF(ISBLANK(Výsledky!$JH$3),"",Výsledky!JH66)</f>
        <v/>
      </c>
      <c r="AV87" s="152" t="str">
        <f>IF(ISBLANK(Výsledky!$JO$3),"",Výsledky!JO66)</f>
        <v/>
      </c>
      <c r="AW87" s="152" t="str">
        <f>IF(ISBLANK(Výsledky!$JV$3),"",Výsledky!JV66)</f>
        <v/>
      </c>
      <c r="AX87" s="152" t="str">
        <f>IF(ISBLANK(Výsledky!$KC$3),"",Výsledky!KC66)</f>
        <v/>
      </c>
      <c r="AY87" s="152" t="str">
        <f>IF(ISBLANK(Výsledky!$KJ$3),"",Výsledky!KJ66)</f>
        <v/>
      </c>
      <c r="AZ87" s="152" t="str">
        <f>IF(ISBLANK(Výsledky!$KQ$3),"",Výsledky!KQ66)</f>
        <v/>
      </c>
      <c r="BA87" s="152" t="str">
        <f>IF(ISBLANK(Výsledky!$KX$3),"",Výsledky!KX66)</f>
        <v/>
      </c>
      <c r="BB87" s="152" t="str">
        <f>IF(ISBLANK(Výsledky!$LE$3),"",Výsledky!LE66)</f>
        <v/>
      </c>
      <c r="BC87" s="152" t="str">
        <f>IF(ISBLANK(Výsledky!$LL$3),"",Výsledky!LL66)</f>
        <v/>
      </c>
      <c r="BD87" s="152" t="str">
        <f>IF(ISBLANK(Výsledky!$LS$3),"",Výsledky!LS66)</f>
        <v/>
      </c>
      <c r="BE87" s="152" t="str">
        <f>IF(ISBLANK(Výsledky!$LZ$3),"",Výsledky!LZ66)</f>
        <v/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9">
        <f>SUM(F88:I88)</f>
        <v>90</v>
      </c>
      <c r="F88" s="306">
        <f>IF(ISBLANK(Výsledky!$I$3),"-",SUM(J88:M88,O88,Q88,S88:T88,V88,X88,Z88:AA88,AC88:AE88,AG88:AI88,AK88:AM88,AP88:AR88,AT88:AU88,AW88:AX88,BA88,BC88:BD88,BF88,BH88,BJ88,BL88,BN88,BP88,BR88:BS88))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/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/>
      </c>
      <c r="AR88" s="152" t="str">
        <f>IF(ISBLANK(Výsledky!$IM$3),"",Výsledky!IM100)</f>
        <v/>
      </c>
      <c r="AS88" s="152" t="str">
        <f>IF(ISBLANK(Výsledky!$IT$3),"",Výsledky!IT100)</f>
        <v/>
      </c>
      <c r="AT88" s="152" t="str">
        <f>IF(ISBLANK(Výsledky!$JA$3),"",Výsledky!JA100)</f>
        <v/>
      </c>
      <c r="AU88" s="152" t="str">
        <f>IF(ISBLANK(Výsledky!$JH$3),"",Výsledky!JH100)</f>
        <v/>
      </c>
      <c r="AV88" s="152" t="str">
        <f>IF(ISBLANK(Výsledky!$JO$3),"",Výsledky!JO100)</f>
        <v/>
      </c>
      <c r="AW88" s="152" t="str">
        <f>IF(ISBLANK(Výsledky!$JV$3),"",Výsledky!JV100)</f>
        <v/>
      </c>
      <c r="AX88" s="152" t="str">
        <f>IF(ISBLANK(Výsledky!$KC$3),"",Výsledky!KC100)</f>
        <v/>
      </c>
      <c r="AY88" s="152" t="str">
        <f>IF(ISBLANK(Výsledky!$KJ$3),"",Výsledky!KJ100)</f>
        <v/>
      </c>
      <c r="AZ88" s="152" t="str">
        <f>IF(ISBLANK(Výsledky!$KQ$3),"",Výsledky!KQ100)</f>
        <v/>
      </c>
      <c r="BA88" s="152" t="str">
        <f>IF(ISBLANK(Výsledky!$KX$3),"",Výsledky!KX100)</f>
        <v/>
      </c>
      <c r="BB88" s="152" t="str">
        <f>IF(ISBLANK(Výsledky!$LE$3),"",Výsledky!LE100)</f>
        <v/>
      </c>
      <c r="BC88" s="152" t="str">
        <f>IF(ISBLANK(Výsledky!$LL$3),"",Výsledky!LL100)</f>
        <v/>
      </c>
      <c r="BD88" s="152" t="str">
        <f>IF(ISBLANK(Výsledky!$LS$3),"",Výsledky!LS100)</f>
        <v/>
      </c>
      <c r="BE88" s="152" t="str">
        <f>IF(ISBLANK(Výsledky!$LZ$3),"",Výsledky!LZ100)</f>
        <v/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9">
        <f>SUM(F89:I89)</f>
        <v>90</v>
      </c>
      <c r="F89" s="306">
        <f>IF(ISBLANK(Výsledky!$I$3),"-",SUM(J89:M89,O89,Q89,S89:T89,V89,X89,Z89:AA89,AC89:AE89,AG89:AI89,AK89:AM89,AP89:AR89,AT89:AU89,AW89:AX89,BA89,BC89:BD89,BF89,BH89,BJ89,BL89,BN89,BP89,BR89:BS89))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/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/>
      </c>
      <c r="AR89" s="152" t="str">
        <f>IF(ISBLANK(Výsledky!$IM$3),"",Výsledky!IM34)</f>
        <v/>
      </c>
      <c r="AS89" s="152" t="str">
        <f>IF(ISBLANK(Výsledky!$IT$3),"",Výsledky!IT34)</f>
        <v/>
      </c>
      <c r="AT89" s="152" t="str">
        <f>IF(ISBLANK(Výsledky!$JA$3),"",Výsledky!JA34)</f>
        <v/>
      </c>
      <c r="AU89" s="152" t="str">
        <f>IF(ISBLANK(Výsledky!$JH$3),"",Výsledky!JH34)</f>
        <v/>
      </c>
      <c r="AV89" s="152" t="str">
        <f>IF(ISBLANK(Výsledky!$JO$3),"",Výsledky!JO34)</f>
        <v/>
      </c>
      <c r="AW89" s="152" t="str">
        <f>IF(ISBLANK(Výsledky!$JV$3),"",Výsledky!JV34)</f>
        <v/>
      </c>
      <c r="AX89" s="152" t="str">
        <f>IF(ISBLANK(Výsledky!$KC$3),"",Výsledky!KC34)</f>
        <v/>
      </c>
      <c r="AY89" s="152" t="str">
        <f>IF(ISBLANK(Výsledky!$KJ$3),"",Výsledky!KJ34)</f>
        <v/>
      </c>
      <c r="AZ89" s="152" t="str">
        <f>IF(ISBLANK(Výsledky!$KQ$3),"",Výsledky!KQ34)</f>
        <v/>
      </c>
      <c r="BA89" s="152" t="str">
        <f>IF(ISBLANK(Výsledky!$KX$3),"",Výsledky!KX34)</f>
        <v/>
      </c>
      <c r="BB89" s="152" t="str">
        <f>IF(ISBLANK(Výsledky!$LE$3),"",Výsledky!LE34)</f>
        <v/>
      </c>
      <c r="BC89" s="152" t="str">
        <f>IF(ISBLANK(Výsledky!$LL$3),"",Výsledky!LL34)</f>
        <v/>
      </c>
      <c r="BD89" s="152" t="str">
        <f>IF(ISBLANK(Výsledky!$LS$3),"",Výsledky!LS34)</f>
        <v/>
      </c>
      <c r="BE89" s="152" t="str">
        <f>IF(ISBLANK(Výsledky!$LZ$3),"",Výsledky!LZ34)</f>
        <v/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9">
        <f>SUM(F90:I90)</f>
        <v>80</v>
      </c>
      <c r="F90" s="306">
        <f>IF(ISBLANK(Výsledky!$I$3),"-",SUM(J90:M90,O90,Q90,S90:T90,V90,X90,Z90:AA90,AC90:AE90,AG90:AI90,AK90:AM90,AP90:AR90,AT90:AU90,AW90:AX90,BA90,BC90:BD90,BF90,BH90,BJ90,BL90,BN90,BP90,BR90:BS90))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/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/>
      </c>
      <c r="AR90" s="152" t="str">
        <f>IF(ISBLANK(Výsledky!$IM$3),"",Výsledky!IM75)</f>
        <v/>
      </c>
      <c r="AS90" s="152" t="str">
        <f>IF(ISBLANK(Výsledky!$IT$3),"",Výsledky!IT75)</f>
        <v/>
      </c>
      <c r="AT90" s="152" t="str">
        <f>IF(ISBLANK(Výsledky!$JA$3),"",Výsledky!JA75)</f>
        <v/>
      </c>
      <c r="AU90" s="152" t="str">
        <f>IF(ISBLANK(Výsledky!$JH$3),"",Výsledky!JH75)</f>
        <v/>
      </c>
      <c r="AV90" s="152" t="str">
        <f>IF(ISBLANK(Výsledky!$JO$3),"",Výsledky!JO75)</f>
        <v/>
      </c>
      <c r="AW90" s="152" t="str">
        <f>IF(ISBLANK(Výsledky!$JV$3),"",Výsledky!JV75)</f>
        <v/>
      </c>
      <c r="AX90" s="152" t="str">
        <f>IF(ISBLANK(Výsledky!$KC$3),"",Výsledky!KC75)</f>
        <v/>
      </c>
      <c r="AY90" s="152" t="str">
        <f>IF(ISBLANK(Výsledky!$KJ$3),"",Výsledky!KJ75)</f>
        <v/>
      </c>
      <c r="AZ90" s="152" t="str">
        <f>IF(ISBLANK(Výsledky!$KQ$3),"",Výsledky!KQ75)</f>
        <v/>
      </c>
      <c r="BA90" s="152" t="str">
        <f>IF(ISBLANK(Výsledky!$KX$3),"",Výsledky!KX75)</f>
        <v/>
      </c>
      <c r="BB90" s="152" t="str">
        <f>IF(ISBLANK(Výsledky!$LE$3),"",Výsledky!LE75)</f>
        <v/>
      </c>
      <c r="BC90" s="152" t="str">
        <f>IF(ISBLANK(Výsledky!$LL$3),"",Výsledky!LL75)</f>
        <v/>
      </c>
      <c r="BD90" s="152" t="str">
        <f>IF(ISBLANK(Výsledky!$LS$3),"",Výsledky!LS75)</f>
        <v/>
      </c>
      <c r="BE90" s="152" t="str">
        <f>IF(ISBLANK(Výsledky!$LZ$3),"",Výsledky!LZ75)</f>
        <v/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9">
        <f>SUM(F91:I91)</f>
        <v>80</v>
      </c>
      <c r="F91" s="306">
        <f>IF(ISBLANK(Výsledky!$I$3),"-",SUM(J91:M91,O91,Q91,S91:T91,V91,X91,Z91:AA91,AC91:AE91,AG91:AI91,AK91:AM91,AP91:AR91,AT91:AU91,AW91:AX91,BA91,BC91:BD91,BF91,BH91,BJ91,BL91,BN91,BP91,BR91:BS91))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/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/>
      </c>
      <c r="AR91" s="152" t="str">
        <f>IF(ISBLANK(Výsledky!$IM$3),"",Výsledky!IM29)</f>
        <v/>
      </c>
      <c r="AS91" s="152" t="str">
        <f>IF(ISBLANK(Výsledky!$IT$3),"",Výsledky!IT29)</f>
        <v/>
      </c>
      <c r="AT91" s="152" t="str">
        <f>IF(ISBLANK(Výsledky!$JA$3),"",Výsledky!JA29)</f>
        <v/>
      </c>
      <c r="AU91" s="152" t="str">
        <f>IF(ISBLANK(Výsledky!$JH$3),"",Výsledky!JH29)</f>
        <v/>
      </c>
      <c r="AV91" s="152" t="str">
        <f>IF(ISBLANK(Výsledky!$JO$3),"",Výsledky!JO29)</f>
        <v/>
      </c>
      <c r="AW91" s="152" t="str">
        <f>IF(ISBLANK(Výsledky!$JV$3),"",Výsledky!JV29)</f>
        <v/>
      </c>
      <c r="AX91" s="152" t="str">
        <f>IF(ISBLANK(Výsledky!$KC$3),"",Výsledky!KC29)</f>
        <v/>
      </c>
      <c r="AY91" s="152" t="str">
        <f>IF(ISBLANK(Výsledky!$KJ$3),"",Výsledky!KJ29)</f>
        <v/>
      </c>
      <c r="AZ91" s="152" t="str">
        <f>IF(ISBLANK(Výsledky!$KQ$3),"",Výsledky!KQ29)</f>
        <v/>
      </c>
      <c r="BA91" s="152" t="str">
        <f>IF(ISBLANK(Výsledky!$KX$3),"",Výsledky!KX29)</f>
        <v/>
      </c>
      <c r="BB91" s="152" t="str">
        <f>IF(ISBLANK(Výsledky!$LE$3),"",Výsledky!LE29)</f>
        <v/>
      </c>
      <c r="BC91" s="152" t="str">
        <f>IF(ISBLANK(Výsledky!$LL$3),"",Výsledky!LL29)</f>
        <v/>
      </c>
      <c r="BD91" s="152" t="str">
        <f>IF(ISBLANK(Výsledky!$LS$3),"",Výsledky!LS29)</f>
        <v/>
      </c>
      <c r="BE91" s="152" t="str">
        <f>IF(ISBLANK(Výsledky!$LZ$3),"",Výsledky!LZ29)</f>
        <v/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9">
        <f>SUM(F92:I92)</f>
        <v>70</v>
      </c>
      <c r="F92" s="306">
        <f>IF(ISBLANK(Výsledky!$I$3),"-",SUM(J92:M92,O92,Q92,S92:T92,V92,X92,Z92:AA92,AC92:AE92,AG92:AI92,AK92:AM92,AP92:AR92,AT92:AU92,AW92:AX92,BA92,BC92:BD92,BF92,BH92,BJ92,BL92,BN92,BP92,BR92:BS92))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/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/>
      </c>
      <c r="AR92" s="152" t="str">
        <f>IF(ISBLANK(Výsledky!$IM$3),"",Výsledky!IM68)</f>
        <v/>
      </c>
      <c r="AS92" s="152" t="str">
        <f>IF(ISBLANK(Výsledky!$IT$3),"",Výsledky!IT68)</f>
        <v/>
      </c>
      <c r="AT92" s="152" t="str">
        <f>IF(ISBLANK(Výsledky!$JA$3),"",Výsledky!JA68)</f>
        <v/>
      </c>
      <c r="AU92" s="152" t="str">
        <f>IF(ISBLANK(Výsledky!$JH$3),"",Výsledky!JH68)</f>
        <v/>
      </c>
      <c r="AV92" s="152" t="str">
        <f>IF(ISBLANK(Výsledky!$JO$3),"",Výsledky!JO68)</f>
        <v/>
      </c>
      <c r="AW92" s="152" t="str">
        <f>IF(ISBLANK(Výsledky!$JV$3),"",Výsledky!JV68)</f>
        <v/>
      </c>
      <c r="AX92" s="152" t="str">
        <f>IF(ISBLANK(Výsledky!$KC$3),"",Výsledky!KC68)</f>
        <v/>
      </c>
      <c r="AY92" s="152" t="str">
        <f>IF(ISBLANK(Výsledky!$KJ$3),"",Výsledky!KJ68)</f>
        <v/>
      </c>
      <c r="AZ92" s="152" t="str">
        <f>IF(ISBLANK(Výsledky!$KQ$3),"",Výsledky!KQ68)</f>
        <v/>
      </c>
      <c r="BA92" s="152" t="str">
        <f>IF(ISBLANK(Výsledky!$KX$3),"",Výsledky!KX68)</f>
        <v/>
      </c>
      <c r="BB92" s="152" t="str">
        <f>IF(ISBLANK(Výsledky!$LE$3),"",Výsledky!LE68)</f>
        <v/>
      </c>
      <c r="BC92" s="152" t="str">
        <f>IF(ISBLANK(Výsledky!$LL$3),"",Výsledky!LL68)</f>
        <v/>
      </c>
      <c r="BD92" s="152" t="str">
        <f>IF(ISBLANK(Výsledky!$LS$3),"",Výsledky!LS68)</f>
        <v/>
      </c>
      <c r="BE92" s="152" t="str">
        <f>IF(ISBLANK(Výsledky!$LZ$3),"",Výsledky!LZ68)</f>
        <v/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9">
        <f>SUM(F93:I93)</f>
        <v>60</v>
      </c>
      <c r="F93" s="306">
        <f>IF(ISBLANK(Výsledky!$I$3),"-",SUM(J93:M93,O93,Q93,S93:T93,V93,X93,Z93:AA93,AC93:AE93,AG93:AI93,AK93:AM93,AP93:AR93,AT93:AU93,AW93:AX93,BA93,BC93:BD93,BF93,BH93,BJ93,BL93,BN93,BP93,BR93:BS93))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/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/>
      </c>
      <c r="AR93" s="152" t="str">
        <f>IF(ISBLANK(Výsledky!$IM$3),"",Výsledky!IM73)</f>
        <v/>
      </c>
      <c r="AS93" s="152" t="str">
        <f>IF(ISBLANK(Výsledky!$IT$3),"",Výsledky!IT73)</f>
        <v/>
      </c>
      <c r="AT93" s="152" t="str">
        <f>IF(ISBLANK(Výsledky!$JA$3),"",Výsledky!JA73)</f>
        <v/>
      </c>
      <c r="AU93" s="152" t="str">
        <f>IF(ISBLANK(Výsledky!$JH$3),"",Výsledky!JH73)</f>
        <v/>
      </c>
      <c r="AV93" s="152" t="str">
        <f>IF(ISBLANK(Výsledky!$JO$3),"",Výsledky!JO73)</f>
        <v/>
      </c>
      <c r="AW93" s="152" t="str">
        <f>IF(ISBLANK(Výsledky!$JV$3),"",Výsledky!JV73)</f>
        <v/>
      </c>
      <c r="AX93" s="152" t="str">
        <f>IF(ISBLANK(Výsledky!$KC$3),"",Výsledky!KC73)</f>
        <v/>
      </c>
      <c r="AY93" s="152" t="str">
        <f>IF(ISBLANK(Výsledky!$KJ$3),"",Výsledky!KJ73)</f>
        <v/>
      </c>
      <c r="AZ93" s="152" t="str">
        <f>IF(ISBLANK(Výsledky!$KQ$3),"",Výsledky!KQ73)</f>
        <v/>
      </c>
      <c r="BA93" s="152" t="str">
        <f>IF(ISBLANK(Výsledky!$KX$3),"",Výsledky!KX73)</f>
        <v/>
      </c>
      <c r="BB93" s="152" t="str">
        <f>IF(ISBLANK(Výsledky!$LE$3),"",Výsledky!LE73)</f>
        <v/>
      </c>
      <c r="BC93" s="152" t="str">
        <f>IF(ISBLANK(Výsledky!$LL$3),"",Výsledky!LL73)</f>
        <v/>
      </c>
      <c r="BD93" s="152" t="str">
        <f>IF(ISBLANK(Výsledky!$LS$3),"",Výsledky!LS73)</f>
        <v/>
      </c>
      <c r="BE93" s="152" t="str">
        <f>IF(ISBLANK(Výsledky!$LZ$3),"",Výsledky!LZ73)</f>
        <v/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9">
        <f>SUM(F94:I94)</f>
        <v>60</v>
      </c>
      <c r="F94" s="306">
        <f>IF(ISBLANK(Výsledky!$I$3),"-",SUM(J94:M94,O94,Q94,S94:T94,V94,X94,Z94:AA94,AC94:AE94,AG94:AI94,AK94:AM94,AP94:AR94,AT94:AU94,AW94:AX94,BA94,BC94:BD94,BF94,BH94,BJ94,BL94,BN94,BP94,BR94:BS94))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/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/>
      </c>
      <c r="AR94" s="152" t="str">
        <f>IF(ISBLANK(Výsledky!$IM$3),"",Výsledky!IM59)</f>
        <v/>
      </c>
      <c r="AS94" s="152" t="str">
        <f>IF(ISBLANK(Výsledky!$IT$3),"",Výsledky!IT59)</f>
        <v/>
      </c>
      <c r="AT94" s="152" t="str">
        <f>IF(ISBLANK(Výsledky!$JA$3),"",Výsledky!JA59)</f>
        <v/>
      </c>
      <c r="AU94" s="152" t="str">
        <f>IF(ISBLANK(Výsledky!$JH$3),"",Výsledky!JH59)</f>
        <v/>
      </c>
      <c r="AV94" s="152" t="str">
        <f>IF(ISBLANK(Výsledky!$JO$3),"",Výsledky!JO59)</f>
        <v/>
      </c>
      <c r="AW94" s="152" t="str">
        <f>IF(ISBLANK(Výsledky!$JV$3),"",Výsledky!JV59)</f>
        <v/>
      </c>
      <c r="AX94" s="152" t="str">
        <f>IF(ISBLANK(Výsledky!$KC$3),"",Výsledky!KC59)</f>
        <v/>
      </c>
      <c r="AY94" s="152" t="str">
        <f>IF(ISBLANK(Výsledky!$KJ$3),"",Výsledky!KJ59)</f>
        <v/>
      </c>
      <c r="AZ94" s="152" t="str">
        <f>IF(ISBLANK(Výsledky!$KQ$3),"",Výsledky!KQ59)</f>
        <v/>
      </c>
      <c r="BA94" s="152" t="str">
        <f>IF(ISBLANK(Výsledky!$KX$3),"",Výsledky!KX59)</f>
        <v/>
      </c>
      <c r="BB94" s="152" t="str">
        <f>IF(ISBLANK(Výsledky!$LE$3),"",Výsledky!LE59)</f>
        <v/>
      </c>
      <c r="BC94" s="152" t="str">
        <f>IF(ISBLANK(Výsledky!$LL$3),"",Výsledky!LL59)</f>
        <v/>
      </c>
      <c r="BD94" s="152" t="str">
        <f>IF(ISBLANK(Výsledky!$LS$3),"",Výsledky!LS59)</f>
        <v/>
      </c>
      <c r="BE94" s="152" t="str">
        <f>IF(ISBLANK(Výsledky!$LZ$3),"",Výsledky!LZ59)</f>
        <v/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9">
        <f>SUM(F95:I95)</f>
        <v>50</v>
      </c>
      <c r="F95" s="306">
        <f>IF(ISBLANK(Výsledky!$I$3),"-",SUM(J95:M95,O95,Q95,S95:T95,V95,X95,Z95:AA95,AC95:AE95,AG95:AI95,AK95:AM95,AP95:AR95,AT95:AU95,AW95:AX95,BA95,BC95:BD95,BF95,BH95,BJ95,BL95,BN95,BP95,BR95:BS95))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/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/>
      </c>
      <c r="AR95" s="152" t="str">
        <f>IF(ISBLANK(Výsledky!$IM$3),"",Výsledky!IM53)</f>
        <v/>
      </c>
      <c r="AS95" s="152" t="str">
        <f>IF(ISBLANK(Výsledky!$IT$3),"",Výsledky!IT53)</f>
        <v/>
      </c>
      <c r="AT95" s="152" t="str">
        <f>IF(ISBLANK(Výsledky!$JA$3),"",Výsledky!JA53)</f>
        <v/>
      </c>
      <c r="AU95" s="152" t="str">
        <f>IF(ISBLANK(Výsledky!$JH$3),"",Výsledky!JH53)</f>
        <v/>
      </c>
      <c r="AV95" s="152" t="str">
        <f>IF(ISBLANK(Výsledky!$JO$3),"",Výsledky!JO53)</f>
        <v/>
      </c>
      <c r="AW95" s="152" t="str">
        <f>IF(ISBLANK(Výsledky!$JV$3),"",Výsledky!JV53)</f>
        <v/>
      </c>
      <c r="AX95" s="152" t="str">
        <f>IF(ISBLANK(Výsledky!$KC$3),"",Výsledky!KC53)</f>
        <v/>
      </c>
      <c r="AY95" s="152" t="str">
        <f>IF(ISBLANK(Výsledky!$KJ$3),"",Výsledky!KJ53)</f>
        <v/>
      </c>
      <c r="AZ95" s="152" t="str">
        <f>IF(ISBLANK(Výsledky!$KQ$3),"",Výsledky!KQ53)</f>
        <v/>
      </c>
      <c r="BA95" s="152" t="str">
        <f>IF(ISBLANK(Výsledky!$KX$3),"",Výsledky!KX53)</f>
        <v/>
      </c>
      <c r="BB95" s="152" t="str">
        <f>IF(ISBLANK(Výsledky!$LE$3),"",Výsledky!LE53)</f>
        <v/>
      </c>
      <c r="BC95" s="152" t="str">
        <f>IF(ISBLANK(Výsledky!$LL$3),"",Výsledky!LL53)</f>
        <v/>
      </c>
      <c r="BD95" s="152" t="str">
        <f>IF(ISBLANK(Výsledky!$LS$3),"",Výsledky!LS53)</f>
        <v/>
      </c>
      <c r="BE95" s="152" t="str">
        <f>IF(ISBLANK(Výsledky!$LZ$3),"",Výsledky!LZ53)</f>
        <v/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9">
        <f>SUM(F96:I96)</f>
        <v>30</v>
      </c>
      <c r="F96" s="306">
        <f>IF(ISBLANK(Výsledky!$I$3),"-",SUM(J96:M96,O96,Q96,S96:T96,V96,X96,Z96:AA96,AC96:AE96,AG96:AI96,AK96:AM96,AP96:AR96,AT96:AU96,AW96:AX96,BA96,BC96:BD96,BF96,BH96,BJ96,BL96,BN96,BP96,BR96:BS96))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/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/>
      </c>
      <c r="AR96" s="152" t="str">
        <f>IF(ISBLANK(Výsledky!$IM$3),"",Výsledky!IM35)</f>
        <v/>
      </c>
      <c r="AS96" s="152" t="str">
        <f>IF(ISBLANK(Výsledky!$IT$3),"",Výsledky!IT35)</f>
        <v/>
      </c>
      <c r="AT96" s="152" t="str">
        <f>IF(ISBLANK(Výsledky!$JA$3),"",Výsledky!JA35)</f>
        <v/>
      </c>
      <c r="AU96" s="152" t="str">
        <f>IF(ISBLANK(Výsledky!$JH$3),"",Výsledky!JH35)</f>
        <v/>
      </c>
      <c r="AV96" s="152" t="str">
        <f>IF(ISBLANK(Výsledky!$JO$3),"",Výsledky!JO35)</f>
        <v/>
      </c>
      <c r="AW96" s="152" t="str">
        <f>IF(ISBLANK(Výsledky!$JV$3),"",Výsledky!JV35)</f>
        <v/>
      </c>
      <c r="AX96" s="152" t="str">
        <f>IF(ISBLANK(Výsledky!$KC$3),"",Výsledky!KC35)</f>
        <v/>
      </c>
      <c r="AY96" s="152" t="str">
        <f>IF(ISBLANK(Výsledky!$KJ$3),"",Výsledky!KJ35)</f>
        <v/>
      </c>
      <c r="AZ96" s="152" t="str">
        <f>IF(ISBLANK(Výsledky!$KQ$3),"",Výsledky!KQ35)</f>
        <v/>
      </c>
      <c r="BA96" s="152" t="str">
        <f>IF(ISBLANK(Výsledky!$KX$3),"",Výsledky!KX35)</f>
        <v/>
      </c>
      <c r="BB96" s="152" t="str">
        <f>IF(ISBLANK(Výsledky!$LE$3),"",Výsledky!LE35)</f>
        <v/>
      </c>
      <c r="BC96" s="152" t="str">
        <f>IF(ISBLANK(Výsledky!$LL$3),"",Výsledky!LL35)</f>
        <v/>
      </c>
      <c r="BD96" s="152" t="str">
        <f>IF(ISBLANK(Výsledky!$LS$3),"",Výsledky!LS35)</f>
        <v/>
      </c>
      <c r="BE96" s="152" t="str">
        <f>IF(ISBLANK(Výsledky!$LZ$3),"",Výsledky!LZ35)</f>
        <v/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9">
        <f>SUM(F97:I97)</f>
        <v>20</v>
      </c>
      <c r="F97" s="306">
        <f>IF(ISBLANK(Výsledky!$I$3),"-",SUM(J97:M97,O97,Q97,S97:T97,V97,X97,Z97:AA97,AC97:AE97,AG97:AI97,AK97:AM97,AP97:AR97,AT97:AU97,AW97:AX97,BA97,BC97:BD97,BF97,BH97,BJ97,BL97,BN97,BP97,BR97:BS97))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/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/>
      </c>
      <c r="AR97" s="152" t="str">
        <f>IF(ISBLANK(Výsledky!$IM$3),"",Výsledky!IM89)</f>
        <v/>
      </c>
      <c r="AS97" s="152" t="str">
        <f>IF(ISBLANK(Výsledky!$IT$3),"",Výsledky!IT89)</f>
        <v/>
      </c>
      <c r="AT97" s="152" t="str">
        <f>IF(ISBLANK(Výsledky!$JA$3),"",Výsledky!JA89)</f>
        <v/>
      </c>
      <c r="AU97" s="152" t="str">
        <f>IF(ISBLANK(Výsledky!$JH$3),"",Výsledky!JH89)</f>
        <v/>
      </c>
      <c r="AV97" s="152" t="str">
        <f>IF(ISBLANK(Výsledky!$JO$3),"",Výsledky!JO89)</f>
        <v/>
      </c>
      <c r="AW97" s="152" t="str">
        <f>IF(ISBLANK(Výsledky!$JV$3),"",Výsledky!JV89)</f>
        <v/>
      </c>
      <c r="AX97" s="152" t="str">
        <f>IF(ISBLANK(Výsledky!$KC$3),"",Výsledky!KC89)</f>
        <v/>
      </c>
      <c r="AY97" s="152" t="str">
        <f>IF(ISBLANK(Výsledky!$KJ$3),"",Výsledky!KJ89)</f>
        <v/>
      </c>
      <c r="AZ97" s="152" t="str">
        <f>IF(ISBLANK(Výsledky!$KQ$3),"",Výsledky!KQ89)</f>
        <v/>
      </c>
      <c r="BA97" s="152" t="str">
        <f>IF(ISBLANK(Výsledky!$KX$3),"",Výsledky!KX89)</f>
        <v/>
      </c>
      <c r="BB97" s="152" t="str">
        <f>IF(ISBLANK(Výsledky!$LE$3),"",Výsledky!LE89)</f>
        <v/>
      </c>
      <c r="BC97" s="152" t="str">
        <f>IF(ISBLANK(Výsledky!$LL$3),"",Výsledky!LL89)</f>
        <v/>
      </c>
      <c r="BD97" s="152" t="str">
        <f>IF(ISBLANK(Výsledky!$LS$3),"",Výsledky!LS89)</f>
        <v/>
      </c>
      <c r="BE97" s="152" t="str">
        <f>IF(ISBLANK(Výsledky!$LZ$3),"",Výsledky!LZ89)</f>
        <v/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9">
        <f>SUM(F98:I98)</f>
        <v>20</v>
      </c>
      <c r="F98" s="306">
        <f>IF(ISBLANK(Výsledky!$I$3),"-",SUM(J98:M98,O98,Q98,S98:T98,V98,X98,Z98:AA98,AC98:AE98,AG98:AI98,AK98:AM98,AP98:AR98,AT98:AU98,AW98:AX98,BA98,BC98:BD98,BF98,BH98,BJ98,BL98,BN98,BP98,BR98:BS98))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/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/>
      </c>
      <c r="AR98" s="152" t="str">
        <f>IF(ISBLANK(Výsledky!$IM$3),"",Výsledky!IM55)</f>
        <v/>
      </c>
      <c r="AS98" s="152" t="str">
        <f>IF(ISBLANK(Výsledky!$IT$3),"",Výsledky!IT55)</f>
        <v/>
      </c>
      <c r="AT98" s="152" t="str">
        <f>IF(ISBLANK(Výsledky!$JA$3),"",Výsledky!JA55)</f>
        <v/>
      </c>
      <c r="AU98" s="152" t="str">
        <f>IF(ISBLANK(Výsledky!$JH$3),"",Výsledky!JH55)</f>
        <v/>
      </c>
      <c r="AV98" s="152" t="str">
        <f>IF(ISBLANK(Výsledky!$JO$3),"",Výsledky!JO55)</f>
        <v/>
      </c>
      <c r="AW98" s="152" t="str">
        <f>IF(ISBLANK(Výsledky!$JV$3),"",Výsledky!JV55)</f>
        <v/>
      </c>
      <c r="AX98" s="152" t="str">
        <f>IF(ISBLANK(Výsledky!$KC$3),"",Výsledky!KC55)</f>
        <v/>
      </c>
      <c r="AY98" s="152" t="str">
        <f>IF(ISBLANK(Výsledky!$KJ$3),"",Výsledky!KJ55)</f>
        <v/>
      </c>
      <c r="AZ98" s="152" t="str">
        <f>IF(ISBLANK(Výsledky!$KQ$3),"",Výsledky!KQ55)</f>
        <v/>
      </c>
      <c r="BA98" s="152" t="str">
        <f>IF(ISBLANK(Výsledky!$KX$3),"",Výsledky!KX55)</f>
        <v/>
      </c>
      <c r="BB98" s="152" t="str">
        <f>IF(ISBLANK(Výsledky!$LE$3),"",Výsledky!LE55)</f>
        <v/>
      </c>
      <c r="BC98" s="152" t="str">
        <f>IF(ISBLANK(Výsledky!$LL$3),"",Výsledky!LL55)</f>
        <v/>
      </c>
      <c r="BD98" s="152" t="str">
        <f>IF(ISBLANK(Výsledky!$LS$3),"",Výsledky!LS55)</f>
        <v/>
      </c>
      <c r="BE98" s="152" t="str">
        <f>IF(ISBLANK(Výsledky!$LZ$3),"",Výsledky!LZ55)</f>
        <v/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9">
        <f>SUM(F99:I99)</f>
        <v>10</v>
      </c>
      <c r="F99" s="306">
        <f>IF(ISBLANK(Výsledky!$I$3),"-",SUM(J99:M99,O99,Q99,S99:T99,V99,X99,Z99:AA99,AC99:AE99,AG99:AI99,AK99:AM99,AP99:AR99,AT99:AU99,AW99:AX99,BA99,BC99:BD99,BF99,BH99,BJ99,BL99,BN99,BP99,BR99:BS99))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/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/>
      </c>
      <c r="AR99" s="152" t="str">
        <f>IF(ISBLANK(Výsledky!$IM$3),"",Výsledky!IM44)</f>
        <v/>
      </c>
      <c r="AS99" s="152" t="str">
        <f>IF(ISBLANK(Výsledky!$IT$3),"",Výsledky!IT44)</f>
        <v/>
      </c>
      <c r="AT99" s="152" t="str">
        <f>IF(ISBLANK(Výsledky!$JA$3),"",Výsledky!JA44)</f>
        <v/>
      </c>
      <c r="AU99" s="152" t="str">
        <f>IF(ISBLANK(Výsledky!$JH$3),"",Výsledky!JH44)</f>
        <v/>
      </c>
      <c r="AV99" s="152" t="str">
        <f>IF(ISBLANK(Výsledky!$JO$3),"",Výsledky!JO44)</f>
        <v/>
      </c>
      <c r="AW99" s="152" t="str">
        <f>IF(ISBLANK(Výsledky!$JV$3),"",Výsledky!JV44)</f>
        <v/>
      </c>
      <c r="AX99" s="152" t="str">
        <f>IF(ISBLANK(Výsledky!$KC$3),"",Výsledky!KC44)</f>
        <v/>
      </c>
      <c r="AY99" s="152" t="str">
        <f>IF(ISBLANK(Výsledky!$KJ$3),"",Výsledky!KJ44)</f>
        <v/>
      </c>
      <c r="AZ99" s="152" t="str">
        <f>IF(ISBLANK(Výsledky!$KQ$3),"",Výsledky!KQ44)</f>
        <v/>
      </c>
      <c r="BA99" s="152" t="str">
        <f>IF(ISBLANK(Výsledky!$KX$3),"",Výsledky!KX44)</f>
        <v/>
      </c>
      <c r="BB99" s="152" t="str">
        <f>IF(ISBLANK(Výsledky!$LE$3),"",Výsledky!LE44)</f>
        <v/>
      </c>
      <c r="BC99" s="152" t="str">
        <f>IF(ISBLANK(Výsledky!$LL$3),"",Výsledky!LL44)</f>
        <v/>
      </c>
      <c r="BD99" s="152" t="str">
        <f>IF(ISBLANK(Výsledky!$LS$3),"",Výsledky!LS44)</f>
        <v/>
      </c>
      <c r="BE99" s="152" t="str">
        <f>IF(ISBLANK(Výsledky!$LZ$3),"",Výsledky!LZ44)</f>
        <v/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9">
        <f>SUM(F100:I100)</f>
        <v>0</v>
      </c>
      <c r="F100" s="306">
        <f>IF(ISBLANK(Výsledky!$I$3),"-",SUM(J100:M100,O100,Q100,S100:T100,V100,X100,Z100:AA100,AC100:AE100,AG100:AI100,AK100:AM100,AP100:AR100,AT100:AU100,AW100:AX100,BA100,BC100:BD100,BF100,BH100,BJ100,BL100,BN100,BP100,BR100:BS100))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/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/>
      </c>
      <c r="AR100" s="152" t="str">
        <f>IF(ISBLANK(Výsledky!$IM$3),"",Výsledky!IM43)</f>
        <v/>
      </c>
      <c r="AS100" s="152" t="str">
        <f>IF(ISBLANK(Výsledky!$IT$3),"",Výsledky!IT43)</f>
        <v/>
      </c>
      <c r="AT100" s="152" t="str">
        <f>IF(ISBLANK(Výsledky!$JA$3),"",Výsledky!JA43)</f>
        <v/>
      </c>
      <c r="AU100" s="152" t="str">
        <f>IF(ISBLANK(Výsledky!$JH$3),"",Výsledky!JH43)</f>
        <v/>
      </c>
      <c r="AV100" s="152" t="str">
        <f>IF(ISBLANK(Výsledky!$JO$3),"",Výsledky!JO43)</f>
        <v/>
      </c>
      <c r="AW100" s="152" t="str">
        <f>IF(ISBLANK(Výsledky!$JV$3),"",Výsledky!JV43)</f>
        <v/>
      </c>
      <c r="AX100" s="152" t="str">
        <f>IF(ISBLANK(Výsledky!$KC$3),"",Výsledky!KC43)</f>
        <v/>
      </c>
      <c r="AY100" s="152" t="str">
        <f>IF(ISBLANK(Výsledky!$KJ$3),"",Výsledky!KJ43)</f>
        <v/>
      </c>
      <c r="AZ100" s="152" t="str">
        <f>IF(ISBLANK(Výsledky!$KQ$3),"",Výsledky!KQ43)</f>
        <v/>
      </c>
      <c r="BA100" s="152" t="str">
        <f>IF(ISBLANK(Výsledky!$KX$3),"",Výsledky!KX43)</f>
        <v/>
      </c>
      <c r="BB100" s="152" t="str">
        <f>IF(ISBLANK(Výsledky!$LE$3),"",Výsledky!LE43)</f>
        <v/>
      </c>
      <c r="BC100" s="152" t="str">
        <f>IF(ISBLANK(Výsledky!$LL$3),"",Výsledky!LL43)</f>
        <v/>
      </c>
      <c r="BD100" s="152" t="str">
        <f>IF(ISBLANK(Výsledky!$LS$3),"",Výsledky!LS43)</f>
        <v/>
      </c>
      <c r="BE100" s="152" t="str">
        <f>IF(ISBLANK(Výsledky!$LZ$3),"",Výsledky!LZ43)</f>
        <v/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9">
        <f>SUM(F101:I101)</f>
        <v>0</v>
      </c>
      <c r="F101" s="306">
        <f>IF(ISBLANK(Výsledky!$I$3),"-",SUM(J101:M101,O101,Q101,S101:T101,V101,X101,Z101:AA101,AC101:AE101,AG101:AI101,AK101:AM101,AP101:AR101,AT101:AU101,AW101:AX101,BA101,BC101:BD101,BF101,BH101,BJ101,BL101,BN101,BP101,BR101:BS101))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/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/>
      </c>
      <c r="AR101" s="152" t="str">
        <f>IF(ISBLANK(Výsledky!$IM$3),"",Výsledky!IM50)</f>
        <v/>
      </c>
      <c r="AS101" s="152" t="str">
        <f>IF(ISBLANK(Výsledky!$IT$3),"",Výsledky!IT50)</f>
        <v/>
      </c>
      <c r="AT101" s="152" t="str">
        <f>IF(ISBLANK(Výsledky!$JA$3),"",Výsledky!JA50)</f>
        <v/>
      </c>
      <c r="AU101" s="152" t="str">
        <f>IF(ISBLANK(Výsledky!$JH$3),"",Výsledky!JH50)</f>
        <v/>
      </c>
      <c r="AV101" s="152" t="str">
        <f>IF(ISBLANK(Výsledky!$JO$3),"",Výsledky!JO50)</f>
        <v/>
      </c>
      <c r="AW101" s="152" t="str">
        <f>IF(ISBLANK(Výsledky!$JV$3),"",Výsledky!JV50)</f>
        <v/>
      </c>
      <c r="AX101" s="152" t="str">
        <f>IF(ISBLANK(Výsledky!$KC$3),"",Výsledky!KC50)</f>
        <v/>
      </c>
      <c r="AY101" s="152" t="str">
        <f>IF(ISBLANK(Výsledky!$KJ$3),"",Výsledky!KJ50)</f>
        <v/>
      </c>
      <c r="AZ101" s="152" t="str">
        <f>IF(ISBLANK(Výsledky!$KQ$3),"",Výsledky!KQ50)</f>
        <v/>
      </c>
      <c r="BA101" s="152" t="str">
        <f>IF(ISBLANK(Výsledky!$KX$3),"",Výsledky!KX50)</f>
        <v/>
      </c>
      <c r="BB101" s="152" t="str">
        <f>IF(ISBLANK(Výsledky!$LE$3),"",Výsledky!LE50)</f>
        <v/>
      </c>
      <c r="BC101" s="152" t="str">
        <f>IF(ISBLANK(Výsledky!$LL$3),"",Výsledky!LL50)</f>
        <v/>
      </c>
      <c r="BD101" s="152" t="str">
        <f>IF(ISBLANK(Výsledky!$LS$3),"",Výsledky!LS50)</f>
        <v/>
      </c>
      <c r="BE101" s="152" t="str">
        <f>IF(ISBLANK(Výsledky!$LZ$3),"",Výsledky!LZ50)</f>
        <v/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9">
        <f>SUM(F102:I102)</f>
        <v>0</v>
      </c>
      <c r="F102" s="306">
        <f>IF(ISBLANK(Výsledky!$I$3),"-",SUM(J102:M102,O102,Q102,S102:T102,V102,X102,Z102:AA102,AC102:AE102,AG102:AI102,AK102:AM102,AP102:AR102,AT102:AU102,AW102:AX102,BA102,BC102:BD102,BF102,BH102,BJ102,BL102,BN102,BP102,BR102:BS102))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/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/>
      </c>
      <c r="AR102" s="152" t="str">
        <f>IF(ISBLANK(Výsledky!$IM$3),"",Výsledky!IM93)</f>
        <v/>
      </c>
      <c r="AS102" s="152" t="str">
        <f>IF(ISBLANK(Výsledky!$IT$3),"",Výsledky!IT93)</f>
        <v/>
      </c>
      <c r="AT102" s="152" t="str">
        <f>IF(ISBLANK(Výsledky!$JA$3),"",Výsledky!JA93)</f>
        <v/>
      </c>
      <c r="AU102" s="152" t="str">
        <f>IF(ISBLANK(Výsledky!$JH$3),"",Výsledky!JH93)</f>
        <v/>
      </c>
      <c r="AV102" s="152" t="str">
        <f>IF(ISBLANK(Výsledky!$JO$3),"",Výsledky!JO93)</f>
        <v/>
      </c>
      <c r="AW102" s="152" t="str">
        <f>IF(ISBLANK(Výsledky!$JV$3),"",Výsledky!JV93)</f>
        <v/>
      </c>
      <c r="AX102" s="152" t="str">
        <f>IF(ISBLANK(Výsledky!$KC$3),"",Výsledky!KC93)</f>
        <v/>
      </c>
      <c r="AY102" s="152" t="str">
        <f>IF(ISBLANK(Výsledky!$KJ$3),"",Výsledky!KJ93)</f>
        <v/>
      </c>
      <c r="AZ102" s="152" t="str">
        <f>IF(ISBLANK(Výsledky!$KQ$3),"",Výsledky!KQ93)</f>
        <v/>
      </c>
      <c r="BA102" s="152" t="str">
        <f>IF(ISBLANK(Výsledky!$KX$3),"",Výsledky!KX93)</f>
        <v/>
      </c>
      <c r="BB102" s="152" t="str">
        <f>IF(ISBLANK(Výsledky!$LE$3),"",Výsledky!LE93)</f>
        <v/>
      </c>
      <c r="BC102" s="152" t="str">
        <f>IF(ISBLANK(Výsledky!$LL$3),"",Výsledky!LL93)</f>
        <v/>
      </c>
      <c r="BD102" s="152" t="str">
        <f>IF(ISBLANK(Výsledky!$LS$3),"",Výsledky!LS93)</f>
        <v/>
      </c>
      <c r="BE102" s="152" t="str">
        <f>IF(ISBLANK(Výsledky!$LZ$3),"",Výsledky!LZ93)</f>
        <v/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10">
        <f>SUM(F103:I103)</f>
        <v>0</v>
      </c>
      <c r="F103" s="307">
        <f>IF(ISBLANK(Výsledky!$I$3),"-",SUM(J103:M103,O103,Q103,S103:T103,V103,X103,Z103:AA103,AC103:AE103,AG103:AI103,AK103:AM103,AP103:AR103,AT103:AU103,AW103:AX103,BA103,BC103:BD103,BF103,BH103,BJ103,BL103,BN103,BP103,BR103:BS103))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/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/>
      </c>
      <c r="AR103" s="158" t="str">
        <f>IF(ISBLANK(Výsledky!$IM$3),"",Výsledky!IM28)</f>
        <v/>
      </c>
      <c r="AS103" s="158" t="str">
        <f>IF(ISBLANK(Výsledky!$IT$3),"",Výsledky!IT28)</f>
        <v/>
      </c>
      <c r="AT103" s="158" t="str">
        <f>IF(ISBLANK(Výsledky!$JA$3),"",Výsledky!JA28)</f>
        <v/>
      </c>
      <c r="AU103" s="158" t="str">
        <f>IF(ISBLANK(Výsledky!$JH$3),"",Výsledky!JH28)</f>
        <v/>
      </c>
      <c r="AV103" s="158" t="str">
        <f>IF(ISBLANK(Výsledky!$JO$3),"",Výsledky!JO28)</f>
        <v/>
      </c>
      <c r="AW103" s="158" t="str">
        <f>IF(ISBLANK(Výsledky!$JV$3),"",Výsledky!JV28)</f>
        <v/>
      </c>
      <c r="AX103" s="158" t="str">
        <f>IF(ISBLANK(Výsledky!$KC$3),"",Výsledky!KC28)</f>
        <v/>
      </c>
      <c r="AY103" s="158" t="str">
        <f>IF(ISBLANK(Výsledky!$KJ$3),"",Výsledky!KJ28)</f>
        <v/>
      </c>
      <c r="AZ103" s="158" t="str">
        <f>IF(ISBLANK(Výsledky!$KQ$3),"",Výsledky!KQ28)</f>
        <v/>
      </c>
      <c r="BA103" s="158" t="str">
        <f>IF(ISBLANK(Výsledky!$KX$3),"",Výsledky!KX28)</f>
        <v/>
      </c>
      <c r="BB103" s="158" t="str">
        <f>IF(ISBLANK(Výsledky!$LE$3),"",Výsledky!LE28)</f>
        <v/>
      </c>
      <c r="BC103" s="158" t="str">
        <f>IF(ISBLANK(Výsledky!$LL$3),"",Výsledky!LL28)</f>
        <v/>
      </c>
      <c r="BD103" s="158" t="str">
        <f>IF(ISBLANK(Výsledky!$LS$3),"",Výsledky!LS28)</f>
        <v/>
      </c>
      <c r="BE103" s="158" t="str">
        <f>IF(ISBLANK(Výsledky!$LZ$3),"",Výsledky!LZ28)</f>
        <v/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423" t="s">
        <v>349</v>
      </c>
      <c r="C105" s="424"/>
      <c r="D105" s="425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426" t="s">
        <v>350</v>
      </c>
      <c r="D106" s="427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417" t="s">
        <v>351</v>
      </c>
      <c r="D107" s="418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419" t="s">
        <v>352</v>
      </c>
      <c r="D108" s="420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415" t="s">
        <v>353</v>
      </c>
      <c r="D109" s="416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7" priority="45" operator="equal">
      <formula>90</formula>
    </cfRule>
    <cfRule type="cellIs" dxfId="136" priority="109" operator="equal">
      <formula>0</formula>
    </cfRule>
  </conditionalFormatting>
  <conditionalFormatting sqref="J3:J103">
    <cfRule type="top10" dxfId="135" priority="46" rank="1"/>
    <cfRule type="top10" dxfId="134" priority="110" bottom="1" rank="1"/>
  </conditionalFormatting>
  <conditionalFormatting sqref="K3:K103">
    <cfRule type="top10" dxfId="133" priority="47" rank="1"/>
    <cfRule type="top10" dxfId="132" priority="111" bottom="1" rank="1"/>
  </conditionalFormatting>
  <conditionalFormatting sqref="L3:L103">
    <cfRule type="top10" dxfId="131" priority="48" rank="1"/>
    <cfRule type="top10" dxfId="130" priority="112" bottom="1" rank="1"/>
  </conditionalFormatting>
  <conditionalFormatting sqref="M3:M103">
    <cfRule type="top10" dxfId="129" priority="49" rank="1"/>
    <cfRule type="top10" dxfId="128" priority="113" bottom="1" rank="1"/>
  </conditionalFormatting>
  <conditionalFormatting sqref="N3:N103">
    <cfRule type="top10" dxfId="127" priority="50" rank="1"/>
    <cfRule type="top10" dxfId="126" priority="114" bottom="1" rank="1"/>
  </conditionalFormatting>
  <conditionalFormatting sqref="O3:O103">
    <cfRule type="top10" dxfId="125" priority="51" rank="1"/>
    <cfRule type="top10" dxfId="124" priority="115" bottom="1" rank="1"/>
  </conditionalFormatting>
  <conditionalFormatting sqref="P3:P103">
    <cfRule type="top10" dxfId="123" priority="52" rank="1"/>
    <cfRule type="top10" dxfId="122" priority="116" bottom="1" rank="1"/>
  </conditionalFormatting>
  <conditionalFormatting sqref="Q3:Q103">
    <cfRule type="top10" dxfId="121" priority="53" rank="1"/>
    <cfRule type="top10" dxfId="120" priority="117" bottom="1" rank="1"/>
  </conditionalFormatting>
  <conditionalFormatting sqref="R3:R103">
    <cfRule type="top10" dxfId="119" priority="54" rank="1"/>
    <cfRule type="top10" dxfId="118" priority="118" bottom="1" rank="1"/>
  </conditionalFormatting>
  <conditionalFormatting sqref="S3:S103">
    <cfRule type="top10" dxfId="117" priority="55" rank="1"/>
    <cfRule type="top10" dxfId="116" priority="119" bottom="1" rank="1"/>
  </conditionalFormatting>
  <conditionalFormatting sqref="BR3:BR103">
    <cfRule type="top10" dxfId="115" priority="13" bottom="1" rank="1"/>
    <cfRule type="top10" dxfId="114" priority="106" rank="1"/>
  </conditionalFormatting>
  <conditionalFormatting sqref="BS3:BS103">
    <cfRule type="top10" dxfId="113" priority="12" bottom="1" rank="1"/>
    <cfRule type="top10" dxfId="112" priority="107" rank="1"/>
  </conditionalFormatting>
  <conditionalFormatting sqref="BT3:BT103">
    <cfRule type="top10" dxfId="111" priority="11" bottom="1" rank="1"/>
    <cfRule type="top10" dxfId="110" priority="108" rank="1"/>
  </conditionalFormatting>
  <conditionalFormatting sqref="BK3:BK103">
    <cfRule type="top10" dxfId="109" priority="20" bottom="1" rank="1"/>
    <cfRule type="top10" dxfId="108" priority="99" rank="1"/>
  </conditionalFormatting>
  <conditionalFormatting sqref="BF3:BF103">
    <cfRule type="top10" dxfId="107" priority="25" bottom="1" rank="1"/>
    <cfRule type="top10" dxfId="106" priority="94" rank="1"/>
  </conditionalFormatting>
  <conditionalFormatting sqref="BE3:BE103">
    <cfRule type="top10" dxfId="105" priority="26" bottom="1" rank="1"/>
    <cfRule type="top10" dxfId="104" priority="93" rank="1"/>
  </conditionalFormatting>
  <conditionalFormatting sqref="BD3:BD103">
    <cfRule type="top10" dxfId="103" priority="27" bottom="1" rank="1"/>
    <cfRule type="top10" dxfId="102" priority="92" rank="1"/>
  </conditionalFormatting>
  <conditionalFormatting sqref="BC3:BC103">
    <cfRule type="top10" dxfId="101" priority="28" bottom="1" rank="1"/>
    <cfRule type="top10" dxfId="100" priority="91" rank="1"/>
  </conditionalFormatting>
  <conditionalFormatting sqref="BB3:BB103">
    <cfRule type="top10" dxfId="99" priority="29" bottom="1" rank="1"/>
    <cfRule type="top10" dxfId="98" priority="90" rank="1"/>
  </conditionalFormatting>
  <conditionalFormatting sqref="AZ3:AZ103">
    <cfRule type="top10" dxfId="97" priority="31" bottom="1" rank="1"/>
    <cfRule type="top10" dxfId="96" priority="88" rank="1"/>
  </conditionalFormatting>
  <conditionalFormatting sqref="AY3:AY103">
    <cfRule type="top10" dxfId="95" priority="32" bottom="1" rank="1"/>
    <cfRule type="top10" dxfId="94" priority="87" rank="1"/>
  </conditionalFormatting>
  <conditionalFormatting sqref="AX3:AX103">
    <cfRule type="top10" dxfId="93" priority="33" bottom="1" rank="1"/>
    <cfRule type="top10" dxfId="92" priority="86" rank="1"/>
  </conditionalFormatting>
  <conditionalFormatting sqref="AW3:AW103">
    <cfRule type="top10" dxfId="91" priority="34" bottom="1" rank="1"/>
    <cfRule type="top10" dxfId="90" priority="85" rank="1"/>
  </conditionalFormatting>
  <conditionalFormatting sqref="AV3:AV103">
    <cfRule type="top10" dxfId="89" priority="35" bottom="1" rank="1"/>
    <cfRule type="top10" dxfId="88" priority="84" rank="1"/>
  </conditionalFormatting>
  <conditionalFormatting sqref="AU3:AU103">
    <cfRule type="top10" dxfId="87" priority="36" bottom="1" rank="1"/>
    <cfRule type="top10" dxfId="86" priority="83" rank="1"/>
  </conditionalFormatting>
  <conditionalFormatting sqref="AT3:AT103">
    <cfRule type="top10" dxfId="85" priority="37" bottom="1" rank="1"/>
    <cfRule type="top10" dxfId="84" priority="82" rank="1"/>
  </conditionalFormatting>
  <conditionalFormatting sqref="AS3:AS103">
    <cfRule type="top10" dxfId="83" priority="38" bottom="1" rank="1"/>
    <cfRule type="top10" dxfId="82" priority="81" rank="1"/>
  </conditionalFormatting>
  <conditionalFormatting sqref="AR3:AR103">
    <cfRule type="top10" dxfId="81" priority="39" bottom="1" rank="1"/>
    <cfRule type="top10" dxfId="80" priority="80" rank="1"/>
  </conditionalFormatting>
  <conditionalFormatting sqref="AQ3:AQ103">
    <cfRule type="top10" dxfId="79" priority="40" bottom="1" rank="1"/>
    <cfRule type="top10" dxfId="78" priority="79" rank="1"/>
  </conditionalFormatting>
  <conditionalFormatting sqref="AP3:AP103">
    <cfRule type="top10" dxfId="77" priority="41" bottom="1" rank="1"/>
    <cfRule type="top10" dxfId="76" priority="78" rank="1"/>
  </conditionalFormatting>
  <conditionalFormatting sqref="AO3:AO103">
    <cfRule type="top10" dxfId="75" priority="42" bottom="1" rank="1"/>
    <cfRule type="top10" dxfId="74" priority="77" rank="1"/>
  </conditionalFormatting>
  <conditionalFormatting sqref="AN3:AN103">
    <cfRule type="top10" dxfId="73" priority="43" bottom="1" rank="1"/>
    <cfRule type="top10" dxfId="72" priority="76" rank="1"/>
  </conditionalFormatting>
  <conditionalFormatting sqref="AM3:AM103">
    <cfRule type="top10" dxfId="71" priority="44" bottom="1" rank="1"/>
    <cfRule type="top10" dxfId="70" priority="75" rank="1"/>
  </conditionalFormatting>
  <conditionalFormatting sqref="AL3:AL103">
    <cfRule type="cellIs" dxfId="69" priority="5" operator="equal">
      <formula>0</formula>
    </cfRule>
    <cfRule type="top10" dxfId="68" priority="74" rank="1"/>
    <cfRule type="top10" dxfId="67" priority="157" bottom="1" rank="1"/>
  </conditionalFormatting>
  <conditionalFormatting sqref="AK3:AK103">
    <cfRule type="top10" dxfId="66" priority="73" rank="1"/>
    <cfRule type="top10" dxfId="65" priority="155" bottom="1" rank="1"/>
  </conditionalFormatting>
  <conditionalFormatting sqref="AJ3:AJ103">
    <cfRule type="top10" dxfId="64" priority="72" rank="1"/>
    <cfRule type="top10" dxfId="63" priority="152" bottom="1" rank="1"/>
  </conditionalFormatting>
  <conditionalFormatting sqref="AI3:AI103">
    <cfRule type="top10" dxfId="62" priority="71" rank="1"/>
    <cfRule type="top10" dxfId="61" priority="150" bottom="1" rank="1"/>
  </conditionalFormatting>
  <conditionalFormatting sqref="AH3:AH103">
    <cfRule type="top10" dxfId="60" priority="70" rank="1"/>
    <cfRule type="top10" dxfId="59" priority="148" bottom="1" rank="1"/>
  </conditionalFormatting>
  <conditionalFormatting sqref="AG3:AG103">
    <cfRule type="top10" dxfId="58" priority="69" rank="1"/>
    <cfRule type="top10" dxfId="57" priority="147" bottom="1" rank="1"/>
  </conditionalFormatting>
  <conditionalFormatting sqref="AF3:AF103">
    <cfRule type="top10" dxfId="56" priority="68" rank="1"/>
    <cfRule type="top10" dxfId="55" priority="146" bottom="1" rank="1"/>
  </conditionalFormatting>
  <conditionalFormatting sqref="AE3:AE103">
    <cfRule type="top10" dxfId="54" priority="67" rank="1"/>
    <cfRule type="top10" dxfId="53" priority="145" bottom="1" rank="1"/>
  </conditionalFormatting>
  <conditionalFormatting sqref="AD3:AD103">
    <cfRule type="top10" dxfId="52" priority="66" rank="1"/>
    <cfRule type="top10" dxfId="51" priority="144" bottom="1" rank="1"/>
  </conditionalFormatting>
  <conditionalFormatting sqref="AC3:AC103">
    <cfRule type="top10" dxfId="50" priority="65" rank="1"/>
    <cfRule type="top10" dxfId="49" priority="143" bottom="1" rank="1"/>
  </conditionalFormatting>
  <conditionalFormatting sqref="AB3:AB103">
    <cfRule type="top10" dxfId="48" priority="64" rank="1"/>
    <cfRule type="top10" dxfId="47" priority="142" bottom="1" rank="1"/>
  </conditionalFormatting>
  <conditionalFormatting sqref="AA3:AA103">
    <cfRule type="top10" dxfId="46" priority="63" rank="1"/>
    <cfRule type="top10" dxfId="45" priority="141" bottom="1" rank="1"/>
  </conditionalFormatting>
  <conditionalFormatting sqref="Z3:Z103">
    <cfRule type="top10" dxfId="44" priority="62" rank="1"/>
    <cfRule type="top10" dxfId="43" priority="140" bottom="1" rank="1"/>
  </conditionalFormatting>
  <conditionalFormatting sqref="Y3:Y103">
    <cfRule type="top10" dxfId="42" priority="61" rank="1"/>
    <cfRule type="top10" dxfId="41" priority="139" bottom="1" rank="1"/>
  </conditionalFormatting>
  <conditionalFormatting sqref="X3:X103">
    <cfRule type="top10" dxfId="40" priority="60" rank="1"/>
    <cfRule type="top10" dxfId="39" priority="138" bottom="1" rank="1"/>
  </conditionalFormatting>
  <conditionalFormatting sqref="W3:W103">
    <cfRule type="top10" dxfId="38" priority="59" rank="1"/>
    <cfRule type="top10" dxfId="37" priority="137" bottom="1" rank="1"/>
  </conditionalFormatting>
  <conditionalFormatting sqref="V3:V103">
    <cfRule type="top10" dxfId="36" priority="58" rank="1"/>
    <cfRule type="top10" dxfId="35" priority="122" bottom="1" rank="1"/>
  </conditionalFormatting>
  <conditionalFormatting sqref="U3:U103">
    <cfRule type="top10" dxfId="34" priority="57" rank="1"/>
    <cfRule type="top10" dxfId="33" priority="121" bottom="1" rank="1"/>
  </conditionalFormatting>
  <conditionalFormatting sqref="T3:T103">
    <cfRule type="top10" dxfId="32" priority="56" rank="1"/>
    <cfRule type="top10" dxfId="31" priority="120" bottom="1" rank="1"/>
  </conditionalFormatting>
  <conditionalFormatting sqref="BA3:BA103">
    <cfRule type="top10" dxfId="30" priority="30" bottom="1" rank="1"/>
    <cfRule type="top10" dxfId="29" priority="89" rank="1"/>
    <cfRule type="top10" dxfId="28" priority="96" rank="1"/>
    <cfRule type="top10" dxfId="27" priority="98" rank="1"/>
  </conditionalFormatting>
  <conditionalFormatting sqref="BG3:BG103">
    <cfRule type="top10" dxfId="26" priority="24" bottom="1" rank="1"/>
    <cfRule type="top10" dxfId="25" priority="95" rank="1"/>
  </conditionalFormatting>
  <conditionalFormatting sqref="BI3:BI103">
    <cfRule type="top10" dxfId="24" priority="22" bottom="1" rank="1"/>
    <cfRule type="top10" dxfId="23" priority="97" rank="1"/>
  </conditionalFormatting>
  <conditionalFormatting sqref="BL3:BL103">
    <cfRule type="top10" dxfId="22" priority="19" bottom="1" rank="1"/>
    <cfRule type="top10" dxfId="21" priority="100" rank="1"/>
  </conditionalFormatting>
  <conditionalFormatting sqref="BM3:BM103">
    <cfRule type="top10" dxfId="20" priority="18" bottom="1" rank="1"/>
    <cfRule type="top10" dxfId="19" priority="101" rank="1"/>
  </conditionalFormatting>
  <conditionalFormatting sqref="BN3:BN103">
    <cfRule type="top10" dxfId="18" priority="17" bottom="1" rank="1"/>
    <cfRule type="top10" dxfId="17" priority="102" rank="1"/>
  </conditionalFormatting>
  <conditionalFormatting sqref="BO3:BO103">
    <cfRule type="top10" dxfId="16" priority="16" bottom="1" rank="1"/>
    <cfRule type="top10" dxfId="15" priority="103" rank="1"/>
  </conditionalFormatting>
  <conditionalFormatting sqref="BP3:BP103">
    <cfRule type="top10" dxfId="14" priority="15" bottom="1" rank="1"/>
    <cfRule type="top10" dxfId="13" priority="104" rank="1"/>
  </conditionalFormatting>
  <conditionalFormatting sqref="BQ3:BQ103">
    <cfRule type="top10" dxfId="12" priority="14" bottom="1" rank="1"/>
    <cfRule type="top10" dxfId="11" priority="105" rank="1"/>
  </conditionalFormatting>
  <conditionalFormatting sqref="BH3:BH103">
    <cfRule type="top10" dxfId="10" priority="23" bottom="1" rank="1"/>
  </conditionalFormatting>
  <conditionalFormatting sqref="BJ3:BJ103">
    <cfRule type="top10" dxfId="9" priority="21" bottom="1" rank="1"/>
  </conditionalFormatting>
  <conditionalFormatting sqref="AL3">
    <cfRule type="cellIs" dxfId="8" priority="6" operator="equal">
      <formula>0</formula>
    </cfRule>
    <cfRule type="top10" dxfId="7" priority="9" rank="1"/>
    <cfRule type="top10" dxfId="6" priority="10" bottom="1" rank="1"/>
  </conditionalFormatting>
  <conditionalFormatting sqref="AL3">
    <cfRule type="top10" dxfId="5" priority="7" rank="1"/>
    <cfRule type="top10" dxfId="4" priority="8" bottom="1" rank="1"/>
  </conditionalFormatting>
  <conditionalFormatting sqref="AL3:AL104">
    <cfRule type="cellIs" dxfId="3" priority="4" operator="equal">
      <formula>0</formula>
    </cfRule>
  </conditionalFormatting>
  <conditionalFormatting sqref="AL104">
    <cfRule type="cellIs" dxfId="2" priority="3" operator="equal">
      <formula>0</formula>
    </cfRule>
  </conditionalFormatting>
  <conditionalFormatting sqref="AL3:AL70">
    <cfRule type="cellIs" dxfId="1" priority="2" operator="equal">
      <formula>0</formula>
    </cfRule>
  </conditionalFormatting>
  <conditionalFormatting sqref="AM3:AM7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2022-01-17T10:22:44Z</dcterms:modified>
</cp:coreProperties>
</file>